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05" yWindow="1080" windowWidth="22785" windowHeight="5160"/>
  </bookViews>
  <sheets>
    <sheet name="Harmonogram rzeczowo-finansowy" sheetId="2" r:id="rId1"/>
  </sheets>
  <definedNames>
    <definedName name="_xlnm._FilterDatabase" localSheetId="0" hidden="1">'Harmonogram rzeczowo-finansowy'!$A$1:$O$139</definedName>
    <definedName name="_Toc425858101" localSheetId="0">'Harmonogram rzeczowo-finansowy'!$D$1</definedName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Instrument">#REF!</definedName>
    <definedName name="Obszar">#REF!</definedName>
    <definedName name="_xlnm.Print_Area" localSheetId="0">'Harmonogram rzeczowo-finansowy'!$D$1:$O$153</definedName>
    <definedName name="stan">#REF!</definedName>
    <definedName name="Zrodlo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3" i="2"/>
  <c r="L148"/>
  <c r="N148"/>
  <c r="J148"/>
  <c r="J141"/>
  <c r="L126"/>
  <c r="N126"/>
  <c r="J126"/>
  <c r="L32"/>
  <c r="L153" s="1"/>
  <c r="M32"/>
  <c r="M153" s="1"/>
  <c r="N32"/>
  <c r="N153" s="1"/>
  <c r="J32"/>
  <c r="L5"/>
  <c r="M5"/>
  <c r="N5"/>
  <c r="J5"/>
  <c r="O152"/>
  <c r="O127"/>
  <c r="O128"/>
  <c r="O129"/>
  <c r="O130"/>
  <c r="O131"/>
  <c r="O132"/>
  <c r="O133"/>
  <c r="O134"/>
  <c r="O144"/>
  <c r="O102"/>
  <c r="O8" l="1"/>
  <c r="O101" l="1"/>
  <c r="O111" l="1"/>
  <c r="O112"/>
  <c r="O43" l="1"/>
  <c r="O42"/>
  <c r="O41"/>
  <c r="O40"/>
  <c r="O39"/>
  <c r="O38"/>
  <c r="O37"/>
  <c r="O34"/>
  <c r="O33"/>
  <c r="O9"/>
  <c r="O10"/>
  <c r="O11"/>
  <c r="O12"/>
  <c r="O14"/>
  <c r="O15"/>
  <c r="O17"/>
  <c r="O18"/>
  <c r="O19"/>
  <c r="O20"/>
  <c r="O21"/>
  <c r="O22"/>
  <c r="O23"/>
  <c r="O24"/>
  <c r="O25"/>
  <c r="O26"/>
  <c r="O6"/>
</calcChain>
</file>

<file path=xl/sharedStrings.xml><?xml version="1.0" encoding="utf-8"?>
<sst xmlns="http://schemas.openxmlformats.org/spreadsheetml/2006/main" count="940" uniqueCount="242">
  <si>
    <t>Oczekiwane efekty w roku 2020</t>
  </si>
  <si>
    <t>Nr</t>
  </si>
  <si>
    <t>Stan realizacji</t>
  </si>
  <si>
    <t>Szacowane koszty
na realizację działania</t>
  </si>
  <si>
    <t>oszczędności energii</t>
  </si>
  <si>
    <t xml:space="preserve"> wytwarzanie energii odnawialnej
</t>
  </si>
  <si>
    <r>
      <t>redukcja emisji CO</t>
    </r>
    <r>
      <rPr>
        <b/>
        <vertAlign val="subscript"/>
        <sz val="11"/>
        <color indexed="8"/>
        <rFont val="Arial"/>
        <family val="2"/>
        <charset val="238"/>
      </rPr>
      <t xml:space="preserve">2 </t>
    </r>
  </si>
  <si>
    <t>Początek</t>
  </si>
  <si>
    <t>Koniec</t>
  </si>
  <si>
    <t>[MWh/r]</t>
  </si>
  <si>
    <t>[Mg CO2/r]</t>
  </si>
  <si>
    <t>realizowane</t>
  </si>
  <si>
    <t>nierozpoczęte</t>
  </si>
  <si>
    <t>Program likwidacji niskiej emisji na terenie Wrocławia – program pilotażowy KAWKA 1</t>
  </si>
  <si>
    <t>Program likwidacji niskiej emisji na terenie Wrocławia – KAWKA 2</t>
  </si>
  <si>
    <t>Program Działań Kulturalnych w ramach projektu Europejska Stolica Kultury 2016</t>
  </si>
  <si>
    <t>Modernizacja obiektów KM PSP Wrocław strażnica JRG-3 i JRG-4</t>
  </si>
  <si>
    <t>Przebudowa i termomodernizacja zabytkowego Pawilonu Słoniarni na terenie ZOO Wrocław Sp. z o.o.  wraz z działaniami edukacyjnymi</t>
  </si>
  <si>
    <t>Zagospodarowanie biomasy i odpadów ZOO Wrocław Sp. z o.o. na potrzeby wytworzenia i wykorzystania energii ze źródeł odnawialnych</t>
  </si>
  <si>
    <t>Centrum Kompetencji Materiałów Strategicznych i Funkcjonalnych</t>
  </si>
  <si>
    <t>Kompleks GEO-3EM to inwestycje połączone wspólną ideą ENERGIA EKOLOGIA EDUKACJA</t>
  </si>
  <si>
    <t>Rewitalizacja kompleksu Wrocławskiego Toru Wyścigów Konnych – Partynice we Wrocławiu </t>
  </si>
  <si>
    <t>Wrocławski program rowerowy </t>
  </si>
  <si>
    <t>Uruchomienie i zarządzanie miejską wypożyczalnią pojazdów ekologicznych we Wrocławiu </t>
  </si>
  <si>
    <t>Program poprawy stanu technicznego infrastruktury drogowej; obiekty inżynierskie, torowiska – Pułaskiego </t>
  </si>
  <si>
    <t>Modernizacja budynków Aresztu Śledczego we Wrocławiu </t>
  </si>
  <si>
    <t>Modernizacja budynków Zakładu Karnego we Wrocławiu </t>
  </si>
  <si>
    <t>Politechnika Wrocławska</t>
  </si>
  <si>
    <t>Wrocławskie Centrum Badań EIT+ Sp. z o.o. – organizacja badawcza</t>
  </si>
  <si>
    <t>Gmina Wrocław</t>
  </si>
  <si>
    <t>WTWK Partynice</t>
  </si>
  <si>
    <t>Miejskie Przedsiębiorstwo Komunikacyjne Sp. z o.o.</t>
  </si>
  <si>
    <t>ZOO Wrocław Sp. z o.o.</t>
  </si>
  <si>
    <t>Komenda Miejska Państwowej Straży Pożarnej Wrocław</t>
  </si>
  <si>
    <t>Zakład Karny we Wrocławiu</t>
  </si>
  <si>
    <t>Areszt Śledczy we Wrocławiu</t>
  </si>
  <si>
    <t>b.d.</t>
  </si>
  <si>
    <t>pośrednie</t>
  </si>
  <si>
    <t>-</t>
  </si>
  <si>
    <t>Modernizacja taboru autobusowego we Wrocławiu</t>
  </si>
  <si>
    <t>Modernizacja oświetlenia</t>
  </si>
  <si>
    <t>Budowa wysokosprawnego źródła gazowo-parowego (CCGT CHP) w obiekcie przy ul. Obornickiej we Wrocławiu</t>
  </si>
  <si>
    <t>Fortum Power &amp; Heat Polska Sp. z o.o.</t>
  </si>
  <si>
    <t>Przyłączenie zakładu HACO FAT S.A. do Elektrociepłowni (CHP) BD Sp. z o.o</t>
  </si>
  <si>
    <t>BD Sp. z o.o.</t>
  </si>
  <si>
    <t>ZEW Kogeneracja S.A.</t>
  </si>
  <si>
    <t>Sieć ciepłownicza magistralna 2xDn350 od komory K-II/39/22 przy ul. Hermanowskiej do ul. Białogardzkiej dla projektowanego osiedla „Nowe Żerniki” we Wrocławiu</t>
  </si>
  <si>
    <t>Budowa sieci ciepłowniczej do osiedla Jagodno</t>
  </si>
  <si>
    <t>Budowa sieci ciepłowniczej 2xDn200/150/125/100/80w rejonie ulic. Jaracza, Damrota, Młodnickiego i Bacha</t>
  </si>
  <si>
    <t>Wykonanie sieci ciepłowniczej magistralnej 2xDn200/150 mm o długości ok. 950 m w rejonie ul. Kamieńskiego we Wrocławiu</t>
  </si>
  <si>
    <t>Przebudowa sieci ciepłowniczej kanałowej 2xDn200-2xDn65 mm o długości ok. 2100 m w rejonie ulic Kiełczowska, Litewska i Żmudzka we Wrocławiu</t>
  </si>
  <si>
    <t>Budowa sieci ciepłowniczej 2xDn250 od ul. Żmigrodzkiej w kierunku ul. Kminkowej (obr. Lipa Piotrowska)”</t>
  </si>
  <si>
    <t>Przebudowa sieci ciepłowniczej wzdłuż ulicy Parnickiego o średnicy 2xDn 500 i 2xDn 50 od komory K-IV/13 do komory KIV/15 we Wrocławiu</t>
  </si>
  <si>
    <t>Przebudowa sieci - sieć magistralna wzdłuż ul. Traugutta od budynku przy ul. Krawieckiej 1 do komory K-Ia/11/7</t>
  </si>
  <si>
    <t>Przebudowa wraz z przełożeniem istniejącej sieci ciepłowniczej zlokalizowanej na zabytkowych Moście Pomorskim Południowym pod dnem rzeki Odry we Wrocławiu</t>
  </si>
  <si>
    <t>Przebudowa sieci ciepłowniczej kanałowej 2xDn500-2xDn40 mm o długości ok.1000 m wzdłuż ulicy Kamieńskiego</t>
  </si>
  <si>
    <t>Przebudowa i budowa sieci ciepłowniczej o średnicy 2xDn600/800 od komory K-IV/13/19 przy ul. Paprotnej, do komory K-IV/13 przy ul. Parnickiego tj. do punktu włączenia w IV magistralę Karłowicką</t>
  </si>
  <si>
    <t>Zasilanie z sieci ciepłowniczej obiektów Volvo, Olimpia Port w rejonie ul. Mydlanej</t>
  </si>
  <si>
    <t>Modernizacja infrastruktury kolejowej na terenie Gminy Wrocław</t>
  </si>
  <si>
    <t>Rowerowe taksówki jako alternatywny transport podczas Europejskiej Stolicy Kultury 2016, rozdania Europejskich Oscarów 2016, World Games 2017</t>
  </si>
  <si>
    <t>Plan nasadzeń drzew</t>
  </si>
  <si>
    <t>Program poprawy efektywności energetycznej w budynkach użyteczności publicznej będących własnością Powiatu Wrocławskiego - Starostwo Powiatowe we Wrocławiu.</t>
  </si>
  <si>
    <t>Powiat Wrocławski – Starostwo Powiatowe we Wrocławiu</t>
  </si>
  <si>
    <t>Efektywność energetyczna w sektorze mieszkaniowym</t>
  </si>
  <si>
    <t>Spółdzielnia Mieszkaniowa "Kuźniki" we Wrocławiu</t>
  </si>
  <si>
    <t>SMLW ENERGETYK</t>
  </si>
  <si>
    <t>Remont dźwigów osobowych</t>
  </si>
  <si>
    <t xml:space="preserve">Spółdzielnia Mieszkaniowa Polanka </t>
  </si>
  <si>
    <t>Docieplenie ścian oraz innych elementów budynku</t>
  </si>
  <si>
    <t>Budowa sieci ciepłowniczej do nowopowstających osiedli w rejonie Jagodno</t>
  </si>
  <si>
    <t xml:space="preserve">Budowa sieci ciepłowniczej do osiedla Towarzystwa Budownictwa Społecznego (TBS) Stabłowice </t>
  </si>
  <si>
    <t>Budowa przyłączy istniejących oraz nowopowstałych obiektów mieszkaniowych i użyteczności publicznej do sieci ciepłowniczej</t>
  </si>
  <si>
    <t>Modernizacja taboru tramwajowego we Wrocławiu pod względem polepszenia efektywności energetycznej oraz zapewnienia dostępności dla osób o ograniczonej sprawności poruszania - Etap I i II</t>
  </si>
  <si>
    <t>Rozwój carpooling</t>
  </si>
  <si>
    <t>Kategoria</t>
  </si>
  <si>
    <t>Działania</t>
  </si>
  <si>
    <t>Zadania</t>
  </si>
  <si>
    <t>Okres wdrożenia</t>
  </si>
  <si>
    <t>WPF</t>
  </si>
  <si>
    <t>Źródło finansowania</t>
  </si>
  <si>
    <t>koszt efektu ekologicznego</t>
  </si>
  <si>
    <t>tak</t>
  </si>
  <si>
    <t>nie</t>
  </si>
  <si>
    <t>[PLN/Mg CO2]</t>
  </si>
  <si>
    <t>środki własne
środki zewnętrzne</t>
  </si>
  <si>
    <t>Opracowanie map potencjału płytkiej geotermii dla audytu energetycznego, planowania lokalizacji i optymalizacji gruntowych pomp ciepła</t>
  </si>
  <si>
    <t>Ocieplenie budynków spółdzielni mieszkaniowej "Energoprem"</t>
  </si>
  <si>
    <t>Termomodernizacja budynku przy ul. Kuźniczej 25 we Wrocławiu</t>
  </si>
  <si>
    <t>Termomodernizacja budynków spółdzielni „Księże Małe”</t>
  </si>
  <si>
    <t>Termomodernizacja budynków spółdzielni „Budowlani”</t>
  </si>
  <si>
    <t>Państwowy Instytut Geologiczny – Państwowy Instytut Badawczy</t>
  </si>
  <si>
    <t>Spółdzielnia Mieszkaniowa "Śródmieście-Prasa" we Wrocławiu</t>
  </si>
  <si>
    <t>Spółdzielnia Mieszkaniowa „Księże Małe”</t>
  </si>
  <si>
    <t>Spółdzielnia Mieszkaniowa „Budowlani”</t>
  </si>
  <si>
    <t>Wspólnota Mieszkaniowa przy ul. Kuźniczej 25</t>
  </si>
  <si>
    <t>Budowa wydzielonej trasy autobusowo-tramwajowej łączącej osiedle Nowy Dwór z Centrum Wrocławia</t>
  </si>
  <si>
    <t xml:space="preserve">nie </t>
  </si>
  <si>
    <t>Załącznik 1. Harmonogram rzeczowo-finansowy</t>
  </si>
  <si>
    <t>Spółdzielnia Mieszkaniowa im. B.Prusa</t>
  </si>
  <si>
    <t>Kompleksowa termomodernizacja wielorodzinnych budynków mieszkalnych -ul. Kard Stefana Wyszyńskiego 60</t>
  </si>
  <si>
    <t>Kompleksowa termomodernizacja wielorodzinnych budynków mieszkalnych -ul. Kard Stefana Wyszyńskiego 62</t>
  </si>
  <si>
    <t>Kompleksowa termomodernizacja wielorodzinnych budynków mieszkalnych -ul. Kard Stefana Wyszyńskiego 64</t>
  </si>
  <si>
    <t>Kompleksowa termomodernizacja wielorodzinnych budynków mieszkalnych -ul. Kard Stefana Wyszyńskiego 66</t>
  </si>
  <si>
    <t>Kompleksowa termomodernizacja wielorodzinnych budynków mieszkalnych -ul. Kard Stefana Wyszyńskiego 68</t>
  </si>
  <si>
    <t>Kompleksowa termomodernizacja wielorodzinnych budynków mieszkalnych -ul. Kard Stefana Wyszyńskiego 70</t>
  </si>
  <si>
    <t>Kompleksowa termomodernizacja wielorodzinnych budynków mieszkalnych -ul. Kurkowa 40-42</t>
  </si>
  <si>
    <t>Kompleksowa termomodernizacja wielorodzinnych budynków mieszkalnych -ul. Bp Tomasza pierwszego 13</t>
  </si>
  <si>
    <t>Kompleksowa termomodernizacja wielorodzinnych budynków mieszkalnych -ul. Bp Tomasza Pierwszego 16</t>
  </si>
  <si>
    <t>Kompleksowa termomodernizacja wielorodzinnych budynków mieszkalnych -ul. Bp Tomasza Pierwszego 18</t>
  </si>
  <si>
    <t>Kompleksowa termomodernizacja wielorodzinnych budynków mieszkalnych -ul. Mielecka 31</t>
  </si>
  <si>
    <t>Kompleksowa termomodernizacja wielorodzinnych budynków mieszkalnych -ul. Henryka Poboznego 3</t>
  </si>
  <si>
    <t>Kompleksowa termomodernizacja wielorodzinnych budynków mieszkalnych -ul. Henryka Poboznego 5</t>
  </si>
  <si>
    <t>Kompleksowa termomodernizacja wielorodzinnych budynków mieszkalnych -ul. Henryka Poboznego 20</t>
  </si>
  <si>
    <t>Kompleksowa termomodernizacja wielorodzinnych budynków mieszkalnych -ul. Henryka Poboznego 24</t>
  </si>
  <si>
    <t>termomodernizacja budynku mieszkalnego UL. Długa 66, 66a,68, 68a, ul.Poznańska 31,33,35,37</t>
  </si>
  <si>
    <t>Spółdzielnia Mieszkaniowa "STOCZNIOWIEC"</t>
  </si>
  <si>
    <t>Budowa modelowego niskoemisyjnego obiektu pływającego dla rozwoju edukacji, turystyki i przedsiębiorczości</t>
  </si>
  <si>
    <t>Fundacja OnWater.pl</t>
  </si>
  <si>
    <t>środki zewnętrzne</t>
  </si>
  <si>
    <t>Budowa systemu zarządzania ruchem we Wrocławiu w tym nowe sygnalizacje świetlne, wyświetlacze pomocnicze ITS oraz aplikację mobilną</t>
  </si>
  <si>
    <t>Budowa systemu "Parkuj i jedź" we Wrocławiu - etap I</t>
  </si>
  <si>
    <t xml:space="preserve">Budowa sieci dróg dla rowerów na terenie gmin Długołęka, Kobierzyce, Wrocław - </t>
  </si>
  <si>
    <t>Poprawa efektywności energetycznej budynku A szpitala ul. Poświęcka 8 we Wrocławiu</t>
  </si>
  <si>
    <t>Poprawa efektywnoscie energetycznej budynku mieszkalnego przy ul Jutrosińskiej 17-19-21</t>
  </si>
  <si>
    <t>Poprawa efektywnoscie energetycznej budynku mieszkalnego przy ul Jutrosińskiej 18-20-22</t>
  </si>
  <si>
    <t>Poprawa efektywnoscie energetycznej budynku mieszkalnego przy ul Jutrosińskiej 23-25-27</t>
  </si>
  <si>
    <t>Poprawa efektywnoscie energetycznej budynku mieszkalnego przy ul Jutrosińskiej 32-34-36</t>
  </si>
  <si>
    <t>Stowarzyszenie Gmin i Powiatów Aglomeracji Wrocławskiej</t>
  </si>
  <si>
    <t>Kompleksowa termomodernizacja budynku użyteczności publicznej przy ul. Kosciuszki 133 we Wrocławiu</t>
  </si>
  <si>
    <t>Wspólnota Mieszkaniowa Kościuszki 133 we Wrocławiu</t>
  </si>
  <si>
    <t>Termomodernizacja budynku administracyjno-biurowego przy ul. Dawida 1a</t>
  </si>
  <si>
    <t>Instytut Rozwoju Terytorialnego</t>
  </si>
  <si>
    <t>Termomodernizacja budynku przy ul. Jantarowej 20 we Wrocławiu</t>
  </si>
  <si>
    <t>Pogotowie Ratukowe we Wrocławiu</t>
  </si>
  <si>
    <t>Poprawa efejtywności energetycznej budynku biurowego ul. Walońska 3-5 we Wrocławiu</t>
  </si>
  <si>
    <t>Urząd Marszałkowski Województwa Dolnośląskiego</t>
  </si>
  <si>
    <t>Termomodernizacja budynku bloku sportowego Zespołu Szkolno-Przedszkolnego przy ul. Zemskiej 16c we Wrocławiu</t>
  </si>
  <si>
    <t xml:space="preserve">środki własne
</t>
  </si>
  <si>
    <t>Termomodernizacja Gimnazjum nr 3 przy ul. Świstackiego 12A we Wrocławiu</t>
  </si>
  <si>
    <t>środki własne</t>
  </si>
  <si>
    <t>Termomodernizacja Zespołu Szkolno-Przeszkolnego nr 14 przy ul. Częstochowskiej 42 we Wrocławiu</t>
  </si>
  <si>
    <t>Termomodernizacja budynku Szkoły Podstawowej przy ul. Blacharskiej 13 we Wrocławiu</t>
  </si>
  <si>
    <t>Termomodernizacja budynku bloku sportowego Zespołu Szkół nr 23 przy ul. Dawida 9-11 we Wrocławiu</t>
  </si>
  <si>
    <t>Termomodernizacja budynku Gimnazjum nr 14 przy ul. Kołłątaja 1-6 w Wrocławiu</t>
  </si>
  <si>
    <t>Termomodernizacja budynku Gimnazjium nr 7 przy ul. Kolistej 17 we Wrocławiu</t>
  </si>
  <si>
    <t>Kompleksowa modernizacja budynku użyteczności publicznej przy ul. Hubskiej 8-16 we Wrocławiu</t>
  </si>
  <si>
    <t>Termomodernizacja budynku przy ul. Bujwida 34 we Wrocławiu</t>
  </si>
  <si>
    <t>Dolnośląski Oddział Okręgowy PCK</t>
  </si>
  <si>
    <t>Termomodernizacja budynków lecznictwa Kolejowego we Wrocławiu - budynek głowny ul. Joannitów10-12 we Wrocławiu</t>
  </si>
  <si>
    <t>Obwód Lecznictwa Kolejowego - Samodzielny Samodzielny Publiczny ZOZ we Wrocławiu</t>
  </si>
  <si>
    <t>Termomodernizacja budynków lecznictwa Kolejowego we Wrocławiu - budynek oficyna ul. Joannitów10-13 we Wrocławiu</t>
  </si>
  <si>
    <t>Termomodernizaja budynku przy ul. Dobrzyńskiej 21/23 we Wrocławiu</t>
  </si>
  <si>
    <t>Wojewódzki Zespół Specjalistycznej Opieki Zdrowotnej</t>
  </si>
  <si>
    <t>Twermomodernizacja budynku "Villa przy Iglicy" obiekt konferencyjno wypoczynkowy</t>
  </si>
  <si>
    <t xml:space="preserve">Parafia Ewangelicko-Augsburgska we Wrocławiu </t>
  </si>
  <si>
    <t>Wykonanie instalacji odnawialnych źródeł energii dla obiektu krytej pływalni ul. Chełmońskiego 43a</t>
  </si>
  <si>
    <t>Uniwersytet Przyropdniczy we Wrocławiu</t>
  </si>
  <si>
    <t>Instalacja fotowoltaiki 180kW dla Pogotowia Ratunkowego we Wrocławiu</t>
  </si>
  <si>
    <t>Produkcja energii elektrycznej i cieplnej ze źródeł odnawialnych w budynku jednorodzinnym</t>
  </si>
  <si>
    <t>Seneca Sp. Z o. o.</t>
  </si>
  <si>
    <t>Modernizacja obiektów dydaktyczno-naukowych Uniwersytetu Przyrodniczego we Wrocławiu ul. Chełmońskiego 43a</t>
  </si>
  <si>
    <t>Modernizacja obiektów dydaktyczno-naukowych Uniwersytetu Przyrodniczego we Wrocławiu pl. Grunwaldzki 24a</t>
  </si>
  <si>
    <t>Modernizacja obiektów dydaktyczno-naukowych Uniwersytetu Przyrodniczego we Wrocławiu ul. Kożuchowska1</t>
  </si>
  <si>
    <t>Modernizacja energetyczna budynku Klasztoru Franciszkanów we Wrocławiu</t>
  </si>
  <si>
    <t>Klasztor Franciszkanów (OFM Conv.) Św. Karola Boromeusza</t>
  </si>
  <si>
    <t>Modernizacja energetyczna budynku Kościoła Rzymsko – Katolickiej Parafii P.W. Św. Karola Boromeusza we Wrocławiu</t>
  </si>
  <si>
    <t>Rzymsko – Katolicka Parafia P.W. Św. Karola Boromeusza</t>
  </si>
  <si>
    <t xml:space="preserve">„Budowa biogazowi na terenie Wrocławskiego Toru Wyścigów Konnych - Partynice” </t>
  </si>
  <si>
    <t>Wrocławski Tor Wyścigów Konnych – Partynice</t>
  </si>
  <si>
    <t>„Kompleksowa modernizacja energetyczna centrum szkoleniowo 
– medycznego w ramach zadania Przebudowa i rozbudowa budynku C”</t>
  </si>
  <si>
    <t xml:space="preserve">Dom Zakonny we Wrocławiu Kongregacji Sióstr Miłosierdzia św. Karola Boromeusza </t>
  </si>
  <si>
    <t>Kompleksowe ocieplenie budynków - Śliczna 23-43</t>
  </si>
  <si>
    <t>Spółdzielnia Mieszkaniowa „ENERGOPREM”</t>
  </si>
  <si>
    <t>Kompleksowe ocieplenie budynków - Łódzka 31a</t>
  </si>
  <si>
    <t>Kompleksowe ocieplenie budynków - Sernicka 13-21</t>
  </si>
  <si>
    <t>Kompleksowe ocieplenie budynków - Łódzka 28, Przestrzenna 22</t>
  </si>
  <si>
    <t>Termomodernizacja budynku Szkoły Policealnej Medycznej we Wrocławiu</t>
  </si>
  <si>
    <t>Szkoła Policealna Medyczna im. Marii Skłodowskiej - Curie</t>
  </si>
  <si>
    <t>Przebudowa i remont budynku Wrocławskiego Teatru Współczesnego 
im. Edmunda Wiercińskiego wraz z termomodernizacją i podniesieniem efektywności energetycznej budynku</t>
  </si>
  <si>
    <t>Wrocławski Teatr Współczesny im. Edmunda Wiercińskiego</t>
  </si>
  <si>
    <t>Zintegrowany System Transportu Szynowego w Aglomeracji we Wrocławiu – etap III A </t>
  </si>
  <si>
    <t>środki własne/środki zewnętrzne</t>
  </si>
  <si>
    <t>Budowa kampusu edukacyjnego we Wrocławiu w ramach projektu "Budowa Modelowych Centrów Pobytowych Aglomeracji Wrocławskiej" Etap I</t>
  </si>
  <si>
    <t>Budowa kampusu edukacyjnego we Wrocławiu w ramach projektu "Budowa Modelowych Centrów Pobytowych Aglomeracji Wrocławskiej" Etap II</t>
  </si>
  <si>
    <t>zrealizowane</t>
  </si>
  <si>
    <t>Budowa sieci ciepłowniczych ul. Bierutowskiej w kierunku osiedla Zakrzów we Wrocławiu</t>
  </si>
  <si>
    <t>Termomodernizacja budynków mieszkalnych w zasobach SMLW ENERGETYK Wrocław ul Powstańców Śląskich 159</t>
  </si>
  <si>
    <t>Kompleksowa termomodernizacja wybranych kamienic przy ul. Brzeskiej, Chudowy i Prądzyńskiego we Wrocławiu kamienicy - ul. Brzeska 27</t>
  </si>
  <si>
    <t>Kompleksowa termomodernizacja wybranych kamienic przy ul. Brzeskiej, Chudowy i Prądzyńskiego we Wrocławiu kamienicy - ul. Brzeska 29</t>
  </si>
  <si>
    <t>Kompleksowa termomodernizacja wybranych kamienic przy ul. Brzeskiej, Chudowy i Prądzyńskiego we Wrocławiu kamienicy - ul. Chudoby 6</t>
  </si>
  <si>
    <t>Kompleksowa termomodernizacja wybranych kamienic przy ul. Brzeskiej, Chudowy i Prądzyńskiego we Wrocławiu kamienicy - ul. Chudoby 8</t>
  </si>
  <si>
    <t>Kompleksowa termomodernizacja wybranych kamienic przy ul. Brzeskiej, Chudowy i Prądzyńskiego we Wrocławiu kamienicy - ul. Chudoby 13</t>
  </si>
  <si>
    <t>Kompleksowa termomodernizacja wybranych kamienic przy ul. Brzeskiej, Chudowy i Prądzyńskiego we Wrocławiu kamienicy - ul. Chudoby 14</t>
  </si>
  <si>
    <t>Kompleksowa termomodernizacja wybranych kamienic przy ul. Brzeskiej, Chudowy i Prądzyńskiego we Wrocławiu kamienicy - ul. Chudoby 15</t>
  </si>
  <si>
    <t>Kompleksowa termomodernizacja wybranych kamienic przy ul. Brzeskiej, Chudowy i Prądzyńskiego we Wrocławiu kamienicy - ul. Prądzyńskiego 35</t>
  </si>
  <si>
    <t>Zagospodarowanie wnętrza kwartałowego w obrębie ulic: Kniaziewicza, Dąbrowskiego, Komuny Paryskiej, Pułaskiego</t>
  </si>
  <si>
    <t>w trakcie działania przygotowawcze</t>
  </si>
  <si>
    <t>Zagospodarowanie wnętrza kwartałowego w obrębie ulic: Więckowskiego, Traugutta, Kościuszki</t>
  </si>
  <si>
    <t>Zagospodarowanie wnętrza kwartałowego w obrębie ulic: Traugutta, Komuny Paryskiej, Prądzyńskiego</t>
  </si>
  <si>
    <t>Zagospodarowanie wnętrza kwartałowego w obrębie ulic: Świstackiego, Więckowskiego, Kościuszki, Brzeska</t>
  </si>
  <si>
    <t>Zagospodarowanie wnętrza kwartałowego w obrębie ulic Zgodnej, Komuny Paryskie</t>
  </si>
  <si>
    <t>Zagospodarowanie wnętrza kwartałowego w obrębie ulic Pułaskiego, Kościuszki, Prądzyńskiego</t>
  </si>
  <si>
    <t>Zagospodarowanie wnętrza kwartałowego w obrębie ulic: Łokietka-Macieja-Probusa- Jedności Narodowej</t>
  </si>
  <si>
    <t>Zagospodarowanie wnętrza kwartałowego w obrębie ulic: Probusa-Macieja Św.-Pobożnego-Niemcewicza-Jedności Narodowej</t>
  </si>
  <si>
    <t>Utworzenie wielofunkcyjnych miejsc aktywności społeczności lokalnej na Przedmieściu Oławskim</t>
  </si>
  <si>
    <t>Program zagospodarowania terenów nabrzeży Oławy</t>
  </si>
  <si>
    <t>Program udostępnienia lokali gminnych na Przedmieściu Oławskim we Wrocławiu</t>
  </si>
  <si>
    <t>Zagospodarowanie przestrzeni publicznych na historycznym osiedlu WuWA we Wrocławiu</t>
  </si>
  <si>
    <t>w trakcie realizacji</t>
  </si>
  <si>
    <t>Ruska 46 abc - przestrzeń dla kultury</t>
  </si>
  <si>
    <t>Wrocławska Rewitalizacja Sp. z o.o</t>
  </si>
  <si>
    <t>Zarząd Zasobu Komunalnego</t>
  </si>
  <si>
    <t>Wrocławskie Mieszkania</t>
  </si>
  <si>
    <t xml:space="preserve">Wojewódzki Szpital Specjalistyczny we Wrocławiu </t>
  </si>
  <si>
    <t>Poprawa  efektywności  energetycznej  w  budynkach  będących  w  zasobach  SM  im. Prusa</t>
  </si>
  <si>
    <t xml:space="preserve">Wydział Środowiska i Rolnictwa </t>
  </si>
  <si>
    <t xml:space="preserve">Dział Projektów i  Infrastruktury Oświatowej </t>
  </si>
  <si>
    <t>Zespół ds. Rozwoju Transportu Szynowego</t>
  </si>
  <si>
    <t>Wydział Inżynierii Miejskiej</t>
  </si>
  <si>
    <t xml:space="preserve">realizowane </t>
  </si>
  <si>
    <t>Zarząd Zielenie Miejskiej</t>
  </si>
  <si>
    <t>Termomodernizacja budynku wielorodzinnego przy ul. Sienkiewicza 37/39 Sępa-Szarzyńskiego 49 i Bolesławiecka 2-8</t>
  </si>
  <si>
    <t>Departament Infrastruktury i Gospodarki UMW</t>
  </si>
  <si>
    <t>Wydział Transportu</t>
  </si>
  <si>
    <t>Spółka Wroclawskie Inwestycje</t>
  </si>
  <si>
    <t>Urban Labs-Laboratorium miejskich technologii przyszłości</t>
  </si>
  <si>
    <t>Zagospodarowanie Parku Tysiąclecia we  Wrocławiu</t>
  </si>
  <si>
    <t>Rewitalizacja i rozwój wrocławskich terenów zielonych</t>
  </si>
  <si>
    <t xml:space="preserve">TAURON Dystrybucja S.A. Oddział we Wrocławiu </t>
  </si>
  <si>
    <t>Jednostka realizująca zadanie \ Beneficjent</t>
  </si>
  <si>
    <t>Pośrednie / uzupełnienie danych na etapie tworzenia dokumentacji projektowej</t>
  </si>
  <si>
    <t>TRANSPORT:</t>
  </si>
  <si>
    <t>BUDOWNICTWO I GOSPODARSTWA DOMOWE:</t>
  </si>
  <si>
    <t>ENERGETYKA:</t>
  </si>
  <si>
    <t>LASY I TERENY ZIELONE :</t>
  </si>
  <si>
    <t>GOSPODARKA ODPADAMI :</t>
  </si>
  <si>
    <t>ROLNICTWO I RYBACTWO :</t>
  </si>
  <si>
    <t>HANDEL I USŁUGI :</t>
  </si>
  <si>
    <t>PRZEMYSŁ :</t>
  </si>
  <si>
    <t xml:space="preserve">EDUKACJA I DIALOG SPOŁECZNY : </t>
  </si>
  <si>
    <t>ADMINISTRACJA PUBLICZNA :</t>
  </si>
  <si>
    <t xml:space="preserve">SUMA : 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</si>
</sst>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\ &quot;zł&quot;_-;\-* #,##0\ &quot;zł&quot;_-;_-* &quot;-&quot;??\ &quot;zł&quot;_-;_-@_-"/>
    <numFmt numFmtId="166" formatCode="#,##0.00\ &quot;zł&quot;"/>
    <numFmt numFmtId="167" formatCode="_-* #,##0.00\ [$zł-415]_-;\-* #,##0.00\ [$zł-415]_-;_-* &quot;-&quot;??\ [$zł-415]_-;_-@_-"/>
    <numFmt numFmtId="168" formatCode="#,##0_ ;\-#,##0\ "/>
    <numFmt numFmtId="169" formatCode="#,##0.00_ ;\-#,##0.00\ 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vertAlign val="subscript"/>
      <sz val="11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b/>
      <sz val="16"/>
      <color rgb="FF32A200"/>
      <name val="Verdana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2" fillId="3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225">
    <xf numFmtId="0" fontId="0" fillId="0" borderId="0" xfId="0"/>
    <xf numFmtId="164" fontId="5" fillId="2" borderId="3" xfId="1" applyNumberFormat="1" applyFont="1" applyFill="1" applyBorder="1" applyAlignment="1">
      <alignment horizontal="center" vertical="center" wrapText="1"/>
    </xf>
    <xf numFmtId="0" fontId="2" fillId="0" borderId="0" xfId="3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0" fillId="0" borderId="0" xfId="2" applyNumberFormat="1" applyFont="1"/>
    <xf numFmtId="0" fontId="3" fillId="0" borderId="3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/>
    </xf>
    <xf numFmtId="0" fontId="0" fillId="0" borderId="0" xfId="0" applyFill="1"/>
    <xf numFmtId="0" fontId="1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3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left" vertical="center" indent="5"/>
    </xf>
    <xf numFmtId="44" fontId="0" fillId="0" borderId="0" xfId="8" applyFont="1"/>
    <xf numFmtId="44" fontId="7" fillId="0" borderId="0" xfId="8" applyFont="1"/>
    <xf numFmtId="0" fontId="3" fillId="0" borderId="2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4" borderId="3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 wrapText="1"/>
    </xf>
    <xf numFmtId="0" fontId="2" fillId="4" borderId="0" xfId="3" applyFill="1" applyAlignment="1">
      <alignment horizontal="center"/>
    </xf>
    <xf numFmtId="0" fontId="2" fillId="4" borderId="0" xfId="3" applyFill="1"/>
    <xf numFmtId="0" fontId="11" fillId="4" borderId="0" xfId="0" applyFont="1" applyFill="1" applyAlignment="1">
      <alignment horizontal="center"/>
    </xf>
    <xf numFmtId="164" fontId="5" fillId="2" borderId="0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167" fontId="0" fillId="0" borderId="0" xfId="0" applyNumberFormat="1" applyAlignment="1">
      <alignment horizontal="center" vertical="center"/>
    </xf>
    <xf numFmtId="44" fontId="0" fillId="0" borderId="0" xfId="8" applyFont="1" applyAlignment="1">
      <alignment horizontal="center" vertical="center"/>
    </xf>
    <xf numFmtId="167" fontId="5" fillId="2" borderId="3" xfId="6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4" fontId="18" fillId="0" borderId="0" xfId="8" applyFont="1"/>
    <xf numFmtId="0" fontId="18" fillId="0" borderId="0" xfId="0" applyFont="1"/>
    <xf numFmtId="167" fontId="0" fillId="0" borderId="0" xfId="0" applyNumberForma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167" fontId="3" fillId="4" borderId="0" xfId="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167" fontId="3" fillId="4" borderId="0" xfId="0" applyNumberFormat="1" applyFont="1" applyFill="1" applyBorder="1" applyAlignment="1">
      <alignment horizontal="center" vertical="center" wrapText="1"/>
    </xf>
    <xf numFmtId="4" fontId="15" fillId="4" borderId="0" xfId="0" applyNumberFormat="1" applyFont="1" applyFill="1" applyBorder="1" applyAlignment="1">
      <alignment horizontal="center" vertical="center" wrapText="1"/>
    </xf>
    <xf numFmtId="167" fontId="11" fillId="4" borderId="0" xfId="0" applyNumberFormat="1" applyFont="1" applyFill="1" applyBorder="1" applyAlignment="1">
      <alignment horizontal="center" vertical="center" wrapText="1"/>
    </xf>
    <xf numFmtId="167" fontId="0" fillId="4" borderId="0" xfId="0" applyNumberFormat="1" applyFill="1" applyBorder="1" applyAlignment="1">
      <alignment horizontal="center" vertical="center"/>
    </xf>
    <xf numFmtId="167" fontId="3" fillId="4" borderId="0" xfId="3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" fontId="15" fillId="4" borderId="0" xfId="0" applyNumberFormat="1" applyFont="1" applyFill="1" applyBorder="1" applyAlignment="1">
      <alignment horizontal="center" vertical="center" wrapText="1"/>
    </xf>
    <xf numFmtId="44" fontId="11" fillId="4" borderId="0" xfId="8" applyFont="1" applyFill="1" applyBorder="1" applyAlignment="1">
      <alignment horizontal="center" vertical="center" wrapText="1"/>
    </xf>
    <xf numFmtId="44" fontId="0" fillId="0" borderId="0" xfId="8" applyFont="1" applyBorder="1" applyAlignment="1">
      <alignment horizontal="center" vertical="center"/>
    </xf>
    <xf numFmtId="167" fontId="0" fillId="0" borderId="3" xfId="0" applyNumberFormat="1" applyBorder="1"/>
    <xf numFmtId="44" fontId="0" fillId="0" borderId="3" xfId="8" applyFont="1" applyBorder="1"/>
    <xf numFmtId="167" fontId="2" fillId="4" borderId="0" xfId="2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5" borderId="0" xfId="0" applyFont="1" applyFill="1" applyAlignment="1">
      <alignment horizontal="center" vertical="center"/>
    </xf>
    <xf numFmtId="4" fontId="15" fillId="5" borderId="0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9" fillId="4" borderId="0" xfId="0" applyFont="1" applyFill="1" applyAlignment="1">
      <alignment horizontal="center" vertical="center"/>
    </xf>
    <xf numFmtId="4" fontId="16" fillId="4" borderId="0" xfId="0" applyNumberFormat="1" applyFont="1" applyFill="1" applyBorder="1" applyAlignment="1">
      <alignment horizontal="center" vertical="center" wrapText="1"/>
    </xf>
    <xf numFmtId="3" fontId="8" fillId="4" borderId="0" xfId="0" applyNumberFormat="1" applyFont="1" applyFill="1" applyAlignment="1">
      <alignment horizontal="center"/>
    </xf>
    <xf numFmtId="167" fontId="8" fillId="4" borderId="0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11" fillId="7" borderId="3" xfId="2" applyNumberFormat="1" applyFont="1" applyFill="1" applyBorder="1" applyAlignment="1">
      <alignment horizontal="center" vertical="center"/>
    </xf>
    <xf numFmtId="165" fontId="11" fillId="7" borderId="3" xfId="2" applyNumberFormat="1" applyFont="1" applyFill="1" applyBorder="1" applyAlignment="1">
      <alignment horizontal="center" vertical="center" wrapText="1"/>
    </xf>
    <xf numFmtId="3" fontId="3" fillId="7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2" xfId="1" applyNumberFormat="1" applyFont="1" applyFill="1" applyBorder="1" applyAlignment="1" applyProtection="1">
      <alignment horizontal="center" vertical="center" wrapText="1"/>
      <protection locked="0"/>
    </xf>
    <xf numFmtId="167" fontId="3" fillId="7" borderId="3" xfId="2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165" fontId="3" fillId="7" borderId="3" xfId="2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7" fontId="11" fillId="7" borderId="3" xfId="0" applyNumberFormat="1" applyFont="1" applyFill="1" applyBorder="1" applyAlignment="1">
      <alignment horizontal="center" vertical="center"/>
    </xf>
    <xf numFmtId="165" fontId="3" fillId="7" borderId="3" xfId="2" applyNumberFormat="1" applyFont="1" applyFill="1" applyBorder="1" applyAlignment="1">
      <alignment horizontal="center" vertical="center"/>
    </xf>
    <xf numFmtId="3" fontId="8" fillId="7" borderId="3" xfId="4" applyNumberFormat="1" applyFont="1" applyFill="1" applyBorder="1" applyAlignment="1">
      <alignment horizontal="center" vertical="center"/>
    </xf>
    <xf numFmtId="3" fontId="8" fillId="7" borderId="2" xfId="4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165" fontId="10" fillId="7" borderId="3" xfId="2" applyNumberFormat="1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3" fontId="1" fillId="7" borderId="3" xfId="4" applyNumberFormat="1" applyFont="1" applyFill="1" applyBorder="1" applyAlignment="1">
      <alignment horizontal="center" vertical="center" wrapText="1"/>
    </xf>
    <xf numFmtId="3" fontId="1" fillId="7" borderId="2" xfId="4" applyNumberFormat="1" applyFont="1" applyFill="1" applyBorder="1" applyAlignment="1">
      <alignment horizontal="center" vertical="center"/>
    </xf>
    <xf numFmtId="3" fontId="8" fillId="7" borderId="3" xfId="4" applyNumberFormat="1" applyFont="1" applyFill="1" applyBorder="1" applyAlignment="1">
      <alignment horizontal="center" vertical="center" wrapText="1"/>
    </xf>
    <xf numFmtId="3" fontId="0" fillId="7" borderId="3" xfId="4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6" fontId="11" fillId="7" borderId="3" xfId="8" applyNumberFormat="1" applyFont="1" applyFill="1" applyBorder="1" applyAlignment="1">
      <alignment horizontal="center" vertical="center"/>
    </xf>
    <xf numFmtId="167" fontId="11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166" fontId="3" fillId="7" borderId="3" xfId="8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4" fontId="17" fillId="7" borderId="3" xfId="0" applyNumberFormat="1" applyFont="1" applyFill="1" applyBorder="1" applyAlignment="1">
      <alignment horizontal="center" vertical="center" wrapText="1"/>
    </xf>
    <xf numFmtId="1" fontId="15" fillId="7" borderId="3" xfId="0" applyNumberFormat="1" applyFont="1" applyFill="1" applyBorder="1" applyAlignment="1">
      <alignment horizontal="center" vertical="center" wrapText="1"/>
    </xf>
    <xf numFmtId="4" fontId="15" fillId="7" borderId="3" xfId="2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4" fontId="19" fillId="7" borderId="3" xfId="0" applyNumberFormat="1" applyFont="1" applyFill="1" applyBorder="1" applyAlignment="1">
      <alignment horizontal="center" vertical="center" wrapText="1"/>
    </xf>
    <xf numFmtId="4" fontId="16" fillId="7" borderId="3" xfId="0" applyNumberFormat="1" applyFont="1" applyFill="1" applyBorder="1" applyAlignment="1">
      <alignment horizontal="center" vertical="center" wrapText="1"/>
    </xf>
    <xf numFmtId="1" fontId="16" fillId="7" borderId="3" xfId="0" applyNumberFormat="1" applyFont="1" applyFill="1" applyBorder="1" applyAlignment="1">
      <alignment horizontal="center" vertical="center"/>
    </xf>
    <xf numFmtId="4" fontId="16" fillId="7" borderId="3" xfId="0" applyNumberFormat="1" applyFont="1" applyFill="1" applyBorder="1" applyAlignment="1">
      <alignment horizontal="center" vertical="center"/>
    </xf>
    <xf numFmtId="4" fontId="3" fillId="7" borderId="3" xfId="0" applyNumberFormat="1" applyFont="1" applyFill="1" applyBorder="1" applyAlignment="1">
      <alignment horizontal="center" vertical="center"/>
    </xf>
    <xf numFmtId="4" fontId="16" fillId="7" borderId="3" xfId="2" applyNumberFormat="1" applyFont="1" applyFill="1" applyBorder="1" applyAlignment="1">
      <alignment horizontal="center" vertical="center"/>
    </xf>
    <xf numFmtId="4" fontId="16" fillId="7" borderId="3" xfId="2" applyNumberFormat="1" applyFont="1" applyFill="1" applyBorder="1" applyAlignment="1">
      <alignment horizontal="center" vertical="center" wrapText="1"/>
    </xf>
    <xf numFmtId="1" fontId="15" fillId="7" borderId="3" xfId="0" applyNumberFormat="1" applyFont="1" applyFill="1" applyBorder="1" applyAlignment="1">
      <alignment horizontal="center" vertical="center"/>
    </xf>
    <xf numFmtId="4" fontId="15" fillId="7" borderId="3" xfId="0" applyNumberFormat="1" applyFont="1" applyFill="1" applyBorder="1" applyAlignment="1">
      <alignment horizontal="center" vertical="center"/>
    </xf>
    <xf numFmtId="4" fontId="15" fillId="7" borderId="3" xfId="2" applyNumberFormat="1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 wrapText="1"/>
    </xf>
    <xf numFmtId="1" fontId="16" fillId="7" borderId="3" xfId="0" applyNumberFormat="1" applyFont="1" applyFill="1" applyBorder="1" applyAlignment="1">
      <alignment horizontal="center" vertical="center" wrapText="1"/>
    </xf>
    <xf numFmtId="4" fontId="21" fillId="7" borderId="3" xfId="10" applyNumberFormat="1" applyFont="1" applyFill="1" applyBorder="1" applyAlignment="1">
      <alignment horizontal="center" vertical="center"/>
    </xf>
    <xf numFmtId="4" fontId="3" fillId="7" borderId="3" xfId="0" applyNumberFormat="1" applyFont="1" applyFill="1" applyBorder="1" applyAlignment="1">
      <alignment horizontal="center" vertical="center" wrapText="1"/>
    </xf>
    <xf numFmtId="4" fontId="3" fillId="7" borderId="3" xfId="2" applyNumberFormat="1" applyFont="1" applyFill="1" applyBorder="1" applyAlignment="1">
      <alignment horizontal="center" vertical="center" wrapText="1"/>
    </xf>
    <xf numFmtId="4" fontId="3" fillId="7" borderId="3" xfId="2" applyNumberFormat="1" applyFont="1" applyFill="1" applyBorder="1" applyAlignment="1">
      <alignment horizontal="center" vertical="center"/>
    </xf>
    <xf numFmtId="3" fontId="15" fillId="7" borderId="2" xfId="0" applyNumberFormat="1" applyFont="1" applyFill="1" applyBorder="1" applyAlignment="1">
      <alignment horizontal="center" vertical="center" wrapText="1"/>
    </xf>
    <xf numFmtId="3" fontId="16" fillId="7" borderId="2" xfId="0" applyNumberFormat="1" applyFont="1" applyFill="1" applyBorder="1" applyAlignment="1">
      <alignment horizontal="center" vertical="center" wrapText="1"/>
    </xf>
    <xf numFmtId="3" fontId="16" fillId="7" borderId="2" xfId="0" applyNumberFormat="1" applyFont="1" applyFill="1" applyBorder="1" applyAlignment="1">
      <alignment horizontal="center" vertical="center"/>
    </xf>
    <xf numFmtId="44" fontId="11" fillId="7" borderId="3" xfId="8" applyFont="1" applyFill="1" applyBorder="1" applyAlignment="1">
      <alignment horizontal="center" vertical="center" wrapText="1"/>
    </xf>
    <xf numFmtId="166" fontId="15" fillId="7" borderId="3" xfId="0" applyNumberFormat="1" applyFont="1" applyFill="1" applyBorder="1" applyAlignment="1">
      <alignment horizontal="center" vertical="center" wrapText="1"/>
    </xf>
    <xf numFmtId="167" fontId="0" fillId="0" borderId="0" xfId="0" applyNumberFormat="1" applyBorder="1"/>
    <xf numFmtId="2" fontId="3" fillId="7" borderId="3" xfId="2" applyNumberFormat="1" applyFont="1" applyFill="1" applyBorder="1" applyAlignment="1">
      <alignment horizontal="center" vertical="center" wrapText="1"/>
    </xf>
    <xf numFmtId="2" fontId="2" fillId="7" borderId="3" xfId="3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0" fillId="7" borderId="3" xfId="0" applyNumberFormat="1" applyFont="1" applyFill="1" applyBorder="1" applyAlignment="1">
      <alignment horizontal="center" vertical="center"/>
    </xf>
    <xf numFmtId="2" fontId="0" fillId="7" borderId="3" xfId="0" applyNumberFormat="1" applyFill="1" applyBorder="1" applyAlignment="1">
      <alignment horizontal="center" vertical="center"/>
    </xf>
    <xf numFmtId="2" fontId="2" fillId="7" borderId="3" xfId="2" applyNumberFormat="1" applyFont="1" applyFill="1" applyBorder="1" applyAlignment="1">
      <alignment horizontal="center" vertical="center"/>
    </xf>
    <xf numFmtId="2" fontId="15" fillId="7" borderId="3" xfId="0" applyNumberFormat="1" applyFont="1" applyFill="1" applyBorder="1" applyAlignment="1">
      <alignment horizontal="center" vertical="center" wrapText="1"/>
    </xf>
    <xf numFmtId="2" fontId="16" fillId="7" borderId="3" xfId="0" applyNumberFormat="1" applyFont="1" applyFill="1" applyBorder="1" applyAlignment="1">
      <alignment horizontal="center" vertical="center"/>
    </xf>
    <xf numFmtId="2" fontId="15" fillId="7" borderId="3" xfId="0" applyNumberFormat="1" applyFont="1" applyFill="1" applyBorder="1" applyAlignment="1">
      <alignment horizontal="center" vertical="center"/>
    </xf>
    <xf numFmtId="2" fontId="16" fillId="7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0" xfId="6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wrapText="1"/>
    </xf>
    <xf numFmtId="0" fontId="0" fillId="8" borderId="0" xfId="0" applyFill="1"/>
    <xf numFmtId="3" fontId="11" fillId="7" borderId="3" xfId="4" applyNumberFormat="1" applyFont="1" applyFill="1" applyBorder="1" applyAlignment="1">
      <alignment horizontal="center" vertical="center" wrapText="1"/>
    </xf>
    <xf numFmtId="3" fontId="11" fillId="7" borderId="3" xfId="4" applyNumberFormat="1" applyFont="1" applyFill="1" applyBorder="1" applyAlignment="1">
      <alignment horizontal="center" vertical="center"/>
    </xf>
    <xf numFmtId="3" fontId="11" fillId="7" borderId="2" xfId="4" applyNumberFormat="1" applyFont="1" applyFill="1" applyBorder="1" applyAlignment="1">
      <alignment horizontal="center" vertical="center"/>
    </xf>
    <xf numFmtId="2" fontId="3" fillId="7" borderId="3" xfId="3" applyNumberFormat="1" applyFont="1" applyFill="1" applyBorder="1" applyAlignment="1">
      <alignment horizontal="center" vertical="center"/>
    </xf>
    <xf numFmtId="166" fontId="11" fillId="9" borderId="3" xfId="8" applyNumberFormat="1" applyFont="1" applyFill="1" applyBorder="1" applyAlignment="1">
      <alignment horizontal="center" vertical="center"/>
    </xf>
    <xf numFmtId="165" fontId="11" fillId="9" borderId="3" xfId="2" applyNumberFormat="1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2" fontId="0" fillId="9" borderId="3" xfId="0" applyNumberForma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44" fontId="11" fillId="8" borderId="0" xfId="8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165" fontId="3" fillId="9" borderId="3" xfId="2" applyNumberFormat="1" applyFont="1" applyFill="1" applyBorder="1" applyAlignment="1">
      <alignment horizontal="center" vertical="center" wrapText="1"/>
    </xf>
    <xf numFmtId="165" fontId="11" fillId="9" borderId="3" xfId="2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4" fontId="15" fillId="7" borderId="0" xfId="0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 wrapText="1"/>
      <protection locked="0"/>
    </xf>
    <xf numFmtId="165" fontId="10" fillId="7" borderId="0" xfId="2" applyNumberFormat="1" applyFont="1" applyFill="1" applyBorder="1" applyAlignment="1">
      <alignment horizontal="center" vertical="center" wrapText="1"/>
    </xf>
    <xf numFmtId="165" fontId="11" fillId="7" borderId="0" xfId="2" applyNumberFormat="1" applyFont="1" applyFill="1" applyBorder="1" applyAlignment="1">
      <alignment horizontal="center" vertical="center" wrapText="1"/>
    </xf>
    <xf numFmtId="3" fontId="3" fillId="7" borderId="0" xfId="0" applyNumberFormat="1" applyFont="1" applyFill="1" applyBorder="1" applyAlignment="1">
      <alignment horizontal="center" vertical="center" wrapText="1"/>
    </xf>
    <xf numFmtId="165" fontId="4" fillId="9" borderId="1" xfId="2" applyNumberFormat="1" applyFont="1" applyFill="1" applyBorder="1" applyAlignment="1">
      <alignment horizontal="center" vertical="center" wrapText="1"/>
    </xf>
    <xf numFmtId="168" fontId="4" fillId="9" borderId="1" xfId="2" applyNumberFormat="1" applyFont="1" applyFill="1" applyBorder="1" applyAlignment="1">
      <alignment horizontal="center" vertical="center" wrapText="1"/>
    </xf>
    <xf numFmtId="165" fontId="4" fillId="9" borderId="4" xfId="0" applyNumberFormat="1" applyFont="1" applyFill="1" applyBorder="1" applyAlignment="1">
      <alignment vertical="center" wrapText="1"/>
    </xf>
    <xf numFmtId="169" fontId="4" fillId="9" borderId="4" xfId="0" applyNumberFormat="1" applyFont="1" applyFill="1" applyBorder="1" applyAlignment="1">
      <alignment vertical="center" wrapText="1"/>
    </xf>
    <xf numFmtId="169" fontId="4" fillId="9" borderId="1" xfId="2" applyNumberFormat="1" applyFont="1" applyFill="1" applyBorder="1" applyAlignment="1">
      <alignment horizontal="center" vertical="center" wrapText="1"/>
    </xf>
    <xf numFmtId="169" fontId="11" fillId="9" borderId="3" xfId="2" applyNumberFormat="1" applyFont="1" applyFill="1" applyBorder="1" applyAlignment="1">
      <alignment horizontal="center" vertical="center"/>
    </xf>
    <xf numFmtId="165" fontId="4" fillId="9" borderId="4" xfId="0" applyNumberFormat="1" applyFont="1" applyFill="1" applyBorder="1" applyAlignment="1">
      <alignment horizontal="center" vertical="center" wrapText="1"/>
    </xf>
    <xf numFmtId="169" fontId="3" fillId="9" borderId="3" xfId="2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44" fontId="22" fillId="7" borderId="3" xfId="8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67" fontId="5" fillId="2" borderId="6" xfId="6" applyNumberFormat="1" applyFont="1" applyFill="1" applyBorder="1" applyAlignment="1">
      <alignment horizontal="center" vertical="center" wrapText="1"/>
    </xf>
    <xf numFmtId="167" fontId="5" fillId="2" borderId="1" xfId="6" applyNumberFormat="1" applyFont="1" applyFill="1" applyBorder="1" applyAlignment="1">
      <alignment horizontal="center" vertical="center" wrapText="1"/>
    </xf>
    <xf numFmtId="167" fontId="5" fillId="2" borderId="0" xfId="6" applyNumberFormat="1" applyFont="1" applyFill="1" applyBorder="1" applyAlignment="1">
      <alignment horizontal="center" vertical="center" wrapText="1"/>
    </xf>
    <xf numFmtId="165" fontId="5" fillId="2" borderId="6" xfId="5" applyNumberFormat="1" applyFont="1" applyFill="1" applyBorder="1" applyAlignment="1">
      <alignment horizontal="center" vertical="center" wrapText="1"/>
    </xf>
    <xf numFmtId="165" fontId="5" fillId="2" borderId="1" xfId="5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</cellXfs>
  <cellStyles count="11">
    <cellStyle name="Dobre" xfId="4" builtinId="26"/>
    <cellStyle name="Dziesiętny" xfId="1" builtinId="3"/>
    <cellStyle name="Dziesiętny 2" xfId="6"/>
    <cellStyle name="Dziesiętny 2 2" xfId="9"/>
    <cellStyle name="Dziesiętny 3" xfId="7"/>
    <cellStyle name="Normalny" xfId="0" builtinId="0"/>
    <cellStyle name="Normalny 2" xfId="3"/>
    <cellStyle name="Normalny 3" xfId="10"/>
    <cellStyle name="Walutowy" xfId="2" builtinId="4"/>
    <cellStyle name="Walutowy 2" xfId="5"/>
    <cellStyle name="Walutowy 3" xfId="8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7"/>
  <sheetViews>
    <sheetView tabSelected="1" view="pageBreakPreview" topLeftCell="D124" zoomScale="85" zoomScaleNormal="60" zoomScaleSheetLayoutView="85" workbookViewId="0">
      <selection activeCell="P127" sqref="P127"/>
    </sheetView>
  </sheetViews>
  <sheetFormatPr defaultRowHeight="15"/>
  <cols>
    <col min="1" max="1" width="0" style="5" hidden="1" customWidth="1"/>
    <col min="2" max="2" width="11" style="5" hidden="1" customWidth="1"/>
    <col min="3" max="3" width="10.5703125" style="5" hidden="1" customWidth="1"/>
    <col min="4" max="4" width="38" style="65" customWidth="1"/>
    <col min="5" max="5" width="26.5703125" style="58" customWidth="1"/>
    <col min="6" max="6" width="16" customWidth="1"/>
    <col min="7" max="7" width="14.7109375" customWidth="1"/>
    <col min="8" max="9" width="16.28515625" style="3" customWidth="1"/>
    <col min="10" max="11" width="22.7109375" style="7" customWidth="1"/>
    <col min="12" max="12" width="17.5703125" customWidth="1"/>
    <col min="13" max="13" width="16.7109375" customWidth="1"/>
    <col min="14" max="14" width="18.7109375" customWidth="1"/>
    <col min="15" max="15" width="20.7109375" style="79" customWidth="1"/>
    <col min="16" max="16" width="26.5703125" style="66" customWidth="1"/>
    <col min="17" max="17" width="19.7109375" style="20" bestFit="1" customWidth="1"/>
  </cols>
  <sheetData>
    <row r="1" spans="1:17" ht="33.75" customHeight="1">
      <c r="D1" s="27" t="s">
        <v>97</v>
      </c>
      <c r="H1"/>
      <c r="I1"/>
      <c r="J1"/>
      <c r="K1" s="3"/>
      <c r="O1" s="159"/>
    </row>
    <row r="2" spans="1:17" ht="15" customHeight="1">
      <c r="A2" s="212"/>
      <c r="B2" s="213"/>
      <c r="C2" s="213"/>
      <c r="D2" s="213"/>
      <c r="E2" s="213"/>
      <c r="F2" s="213"/>
      <c r="G2" s="213"/>
      <c r="H2" s="213"/>
      <c r="I2" s="213"/>
      <c r="J2" s="214"/>
      <c r="K2" s="12"/>
      <c r="L2" s="224" t="s">
        <v>0</v>
      </c>
      <c r="M2" s="224"/>
      <c r="N2" s="224"/>
      <c r="O2" s="224"/>
      <c r="P2" s="54"/>
    </row>
    <row r="3" spans="1:17" ht="60" customHeight="1">
      <c r="A3" s="210" t="s">
        <v>1</v>
      </c>
      <c r="B3" s="210" t="s">
        <v>74</v>
      </c>
      <c r="C3" s="210" t="s">
        <v>75</v>
      </c>
      <c r="D3" s="210" t="s">
        <v>76</v>
      </c>
      <c r="E3" s="219" t="s">
        <v>229</v>
      </c>
      <c r="F3" s="212" t="s">
        <v>77</v>
      </c>
      <c r="G3" s="214"/>
      <c r="H3" s="215" t="s">
        <v>2</v>
      </c>
      <c r="I3" s="215" t="s">
        <v>78</v>
      </c>
      <c r="J3" s="217" t="s">
        <v>3</v>
      </c>
      <c r="K3" s="222" t="s">
        <v>79</v>
      </c>
      <c r="L3" s="1" t="s">
        <v>4</v>
      </c>
      <c r="M3" s="1" t="s">
        <v>5</v>
      </c>
      <c r="N3" s="61" t="s">
        <v>6</v>
      </c>
      <c r="O3" s="60" t="s">
        <v>80</v>
      </c>
      <c r="P3" s="221"/>
    </row>
    <row r="4" spans="1:17" ht="30" customHeight="1">
      <c r="A4" s="211"/>
      <c r="B4" s="211"/>
      <c r="C4" s="211"/>
      <c r="D4" s="211"/>
      <c r="E4" s="220"/>
      <c r="F4" s="12" t="s">
        <v>7</v>
      </c>
      <c r="G4" s="13" t="s">
        <v>8</v>
      </c>
      <c r="H4" s="216"/>
      <c r="I4" s="216"/>
      <c r="J4" s="218"/>
      <c r="K4" s="223"/>
      <c r="L4" s="1" t="s">
        <v>9</v>
      </c>
      <c r="M4" s="1" t="s">
        <v>9</v>
      </c>
      <c r="N4" s="61" t="s">
        <v>10</v>
      </c>
      <c r="O4" s="60" t="s">
        <v>83</v>
      </c>
      <c r="P4" s="221"/>
      <c r="Q4" s="55"/>
    </row>
    <row r="5" spans="1:17" ht="28.5" customHeight="1">
      <c r="A5" s="170"/>
      <c r="B5" s="170"/>
      <c r="C5" s="172"/>
      <c r="D5" s="204" t="s">
        <v>233</v>
      </c>
      <c r="E5" s="208"/>
      <c r="F5" s="208"/>
      <c r="G5" s="208"/>
      <c r="H5" s="208"/>
      <c r="I5" s="209"/>
      <c r="J5" s="196">
        <f>SUM(J6:J31)</f>
        <v>1750921025.8199999</v>
      </c>
      <c r="K5" s="196" t="s">
        <v>38</v>
      </c>
      <c r="L5" s="200">
        <f t="shared" ref="L5:N5" si="0">SUM(L6:L31)</f>
        <v>83530.453223999997</v>
      </c>
      <c r="M5" s="200">
        <f t="shared" si="0"/>
        <v>402.92</v>
      </c>
      <c r="N5" s="200">
        <f t="shared" si="0"/>
        <v>319684.46899999998</v>
      </c>
      <c r="O5" s="197"/>
      <c r="P5" s="171"/>
      <c r="Q5" s="173"/>
    </row>
    <row r="6" spans="1:17" ht="99.95" customHeight="1">
      <c r="A6" s="15"/>
      <c r="B6" s="15"/>
      <c r="C6" s="30"/>
      <c r="D6" s="100" t="s">
        <v>18</v>
      </c>
      <c r="E6" s="101" t="s">
        <v>32</v>
      </c>
      <c r="F6" s="102">
        <v>2015</v>
      </c>
      <c r="G6" s="102">
        <v>2016</v>
      </c>
      <c r="H6" s="103" t="s">
        <v>12</v>
      </c>
      <c r="I6" s="103" t="s">
        <v>82</v>
      </c>
      <c r="J6" s="104">
        <v>25000000</v>
      </c>
      <c r="K6" s="105" t="s">
        <v>84</v>
      </c>
      <c r="L6" s="106" t="s">
        <v>38</v>
      </c>
      <c r="M6" s="106">
        <v>57.399999999999991</v>
      </c>
      <c r="N6" s="107">
        <v>21</v>
      </c>
      <c r="O6" s="160">
        <f>J6/N6</f>
        <v>1190476.1904761905</v>
      </c>
      <c r="P6" s="67"/>
      <c r="Q6" s="21"/>
    </row>
    <row r="7" spans="1:17" s="84" customFormat="1" ht="99.95" customHeight="1">
      <c r="A7" s="42"/>
      <c r="B7" s="42"/>
      <c r="C7" s="43"/>
      <c r="D7" s="100" t="s">
        <v>40</v>
      </c>
      <c r="E7" s="108" t="s">
        <v>228</v>
      </c>
      <c r="F7" s="103">
        <v>2015</v>
      </c>
      <c r="G7" s="103">
        <v>2019</v>
      </c>
      <c r="H7" s="103" t="s">
        <v>11</v>
      </c>
      <c r="I7" s="103" t="s">
        <v>82</v>
      </c>
      <c r="J7" s="110">
        <v>8800000</v>
      </c>
      <c r="K7" s="105" t="s">
        <v>84</v>
      </c>
      <c r="L7" s="106">
        <v>3826</v>
      </c>
      <c r="M7" s="111" t="s">
        <v>38</v>
      </c>
      <c r="N7" s="106">
        <v>3188</v>
      </c>
      <c r="O7" s="160">
        <v>4264.6499999999996</v>
      </c>
      <c r="P7" s="68"/>
      <c r="Q7" s="92"/>
    </row>
    <row r="8" spans="1:17" s="84" customFormat="1" ht="99.95" customHeight="1">
      <c r="A8" s="42"/>
      <c r="B8" s="42"/>
      <c r="C8" s="43"/>
      <c r="D8" s="100" t="s">
        <v>40</v>
      </c>
      <c r="E8" s="113" t="s">
        <v>220</v>
      </c>
      <c r="F8" s="103">
        <v>2015</v>
      </c>
      <c r="G8" s="103">
        <v>2019</v>
      </c>
      <c r="H8" s="103" t="s">
        <v>11</v>
      </c>
      <c r="I8" s="103" t="s">
        <v>81</v>
      </c>
      <c r="J8" s="110">
        <v>370000</v>
      </c>
      <c r="K8" s="110" t="s">
        <v>84</v>
      </c>
      <c r="L8" s="106">
        <v>2488.900224</v>
      </c>
      <c r="M8" s="111" t="s">
        <v>38</v>
      </c>
      <c r="N8" s="106">
        <v>2070</v>
      </c>
      <c r="O8" s="160">
        <f t="shared" ref="O8:O43" si="1">J8/N8</f>
        <v>178.74396135265701</v>
      </c>
      <c r="P8" s="68"/>
      <c r="Q8" s="92"/>
    </row>
    <row r="9" spans="1:17" s="4" customFormat="1" ht="99.95" customHeight="1">
      <c r="A9" s="14"/>
      <c r="B9" s="14"/>
      <c r="C9" s="33"/>
      <c r="D9" s="100" t="s">
        <v>41</v>
      </c>
      <c r="E9" s="108" t="s">
        <v>42</v>
      </c>
      <c r="F9" s="103">
        <v>2015</v>
      </c>
      <c r="G9" s="103">
        <v>2020</v>
      </c>
      <c r="H9" s="103" t="s">
        <v>12</v>
      </c>
      <c r="I9" s="103" t="s">
        <v>82</v>
      </c>
      <c r="J9" s="110">
        <v>1500000000</v>
      </c>
      <c r="K9" s="105" t="s">
        <v>84</v>
      </c>
      <c r="L9" s="106" t="s">
        <v>38</v>
      </c>
      <c r="M9" s="106" t="s">
        <v>38</v>
      </c>
      <c r="N9" s="107">
        <v>282766</v>
      </c>
      <c r="O9" s="160">
        <f t="shared" si="1"/>
        <v>5304.7396080151075</v>
      </c>
      <c r="P9" s="68"/>
      <c r="Q9" s="23"/>
    </row>
    <row r="10" spans="1:17" s="84" customFormat="1" ht="99.95" customHeight="1">
      <c r="A10" s="82"/>
      <c r="B10" s="82"/>
      <c r="C10" s="83"/>
      <c r="D10" s="100" t="s">
        <v>43</v>
      </c>
      <c r="E10" s="103" t="s">
        <v>44</v>
      </c>
      <c r="F10" s="103">
        <v>2015</v>
      </c>
      <c r="G10" s="103">
        <v>2015</v>
      </c>
      <c r="H10" s="103" t="s">
        <v>11</v>
      </c>
      <c r="I10" s="103" t="s">
        <v>82</v>
      </c>
      <c r="J10" s="110">
        <v>1000000</v>
      </c>
      <c r="K10" s="110" t="s">
        <v>84</v>
      </c>
      <c r="L10" s="106">
        <v>5694</v>
      </c>
      <c r="M10" s="106" t="s">
        <v>38</v>
      </c>
      <c r="N10" s="107">
        <v>2111</v>
      </c>
      <c r="O10" s="160">
        <f t="shared" si="1"/>
        <v>473.70914258645195</v>
      </c>
      <c r="P10" s="69"/>
      <c r="Q10" s="37"/>
    </row>
    <row r="11" spans="1:17" s="38" customFormat="1" ht="99.95" customHeight="1">
      <c r="A11" s="9"/>
      <c r="B11" s="9"/>
      <c r="C11" s="34"/>
      <c r="D11" s="100" t="s">
        <v>185</v>
      </c>
      <c r="E11" s="103" t="s">
        <v>45</v>
      </c>
      <c r="F11" s="103">
        <v>2017</v>
      </c>
      <c r="G11" s="103">
        <v>2020</v>
      </c>
      <c r="H11" s="103" t="s">
        <v>12</v>
      </c>
      <c r="I11" s="103" t="s">
        <v>82</v>
      </c>
      <c r="J11" s="110">
        <v>11220000</v>
      </c>
      <c r="K11" s="105" t="s">
        <v>84</v>
      </c>
      <c r="L11" s="106">
        <v>3911</v>
      </c>
      <c r="M11" s="106" t="s">
        <v>38</v>
      </c>
      <c r="N11" s="107">
        <v>571</v>
      </c>
      <c r="O11" s="160">
        <f t="shared" si="1"/>
        <v>19649.737302977232</v>
      </c>
      <c r="P11" s="69"/>
      <c r="Q11" s="37"/>
    </row>
    <row r="12" spans="1:17" ht="103.5" customHeight="1">
      <c r="A12" s="9"/>
      <c r="B12" s="9"/>
      <c r="C12" s="34"/>
      <c r="D12" s="100" t="s">
        <v>46</v>
      </c>
      <c r="E12" s="108" t="s">
        <v>42</v>
      </c>
      <c r="F12" s="103">
        <v>2015</v>
      </c>
      <c r="G12" s="103">
        <v>2016</v>
      </c>
      <c r="H12" s="103" t="s">
        <v>184</v>
      </c>
      <c r="I12" s="103" t="s">
        <v>82</v>
      </c>
      <c r="J12" s="110">
        <v>11000000</v>
      </c>
      <c r="K12" s="105" t="s">
        <v>84</v>
      </c>
      <c r="L12" s="106">
        <v>971.10000000000036</v>
      </c>
      <c r="M12" s="106" t="s">
        <v>38</v>
      </c>
      <c r="N12" s="107">
        <v>438</v>
      </c>
      <c r="O12" s="160">
        <f t="shared" si="1"/>
        <v>25114.155251141554</v>
      </c>
      <c r="P12" s="68"/>
      <c r="Q12" s="22"/>
    </row>
    <row r="13" spans="1:17" ht="99.95" customHeight="1">
      <c r="A13" s="9"/>
      <c r="B13" s="9"/>
      <c r="C13" s="34"/>
      <c r="D13" s="100" t="s">
        <v>47</v>
      </c>
      <c r="E13" s="108" t="s">
        <v>42</v>
      </c>
      <c r="F13" s="103">
        <v>2018</v>
      </c>
      <c r="G13" s="103">
        <v>2020</v>
      </c>
      <c r="H13" s="103" t="s">
        <v>12</v>
      </c>
      <c r="I13" s="103" t="s">
        <v>82</v>
      </c>
      <c r="J13" s="110">
        <v>10100000</v>
      </c>
      <c r="K13" s="105" t="s">
        <v>84</v>
      </c>
      <c r="L13" s="106" t="s">
        <v>38</v>
      </c>
      <c r="M13" s="106" t="s">
        <v>38</v>
      </c>
      <c r="N13" s="107" t="s">
        <v>38</v>
      </c>
      <c r="O13" s="160" t="s">
        <v>38</v>
      </c>
      <c r="P13" s="68"/>
      <c r="Q13" s="22"/>
    </row>
    <row r="14" spans="1:17" ht="99.95" customHeight="1">
      <c r="A14" s="9"/>
      <c r="B14" s="9"/>
      <c r="C14" s="34"/>
      <c r="D14" s="100" t="s">
        <v>69</v>
      </c>
      <c r="E14" s="108" t="s">
        <v>42</v>
      </c>
      <c r="F14" s="103">
        <v>2018</v>
      </c>
      <c r="G14" s="103">
        <v>2019</v>
      </c>
      <c r="H14" s="103" t="s">
        <v>12</v>
      </c>
      <c r="I14" s="103" t="s">
        <v>82</v>
      </c>
      <c r="J14" s="110">
        <v>29520000</v>
      </c>
      <c r="K14" s="105" t="s">
        <v>84</v>
      </c>
      <c r="L14" s="106">
        <v>14157</v>
      </c>
      <c r="M14" s="106" t="s">
        <v>38</v>
      </c>
      <c r="N14" s="107">
        <v>6383</v>
      </c>
      <c r="O14" s="160">
        <f t="shared" si="1"/>
        <v>4624.7845840513864</v>
      </c>
      <c r="P14" s="68"/>
      <c r="Q14" s="22"/>
    </row>
    <row r="15" spans="1:17" ht="99.95" customHeight="1">
      <c r="A15" s="9"/>
      <c r="B15" s="9"/>
      <c r="C15" s="34"/>
      <c r="D15" s="100" t="s">
        <v>48</v>
      </c>
      <c r="E15" s="108" t="s">
        <v>42</v>
      </c>
      <c r="F15" s="103">
        <v>2016</v>
      </c>
      <c r="G15" s="103">
        <v>2017</v>
      </c>
      <c r="H15" s="103" t="s">
        <v>12</v>
      </c>
      <c r="I15" s="103" t="s">
        <v>82</v>
      </c>
      <c r="J15" s="110">
        <v>2460000</v>
      </c>
      <c r="K15" s="105" t="s">
        <v>84</v>
      </c>
      <c r="L15" s="106">
        <v>7136.2000000000007</v>
      </c>
      <c r="M15" s="106" t="s">
        <v>38</v>
      </c>
      <c r="N15" s="107">
        <v>2649</v>
      </c>
      <c r="O15" s="160">
        <f t="shared" si="1"/>
        <v>928.65232163080407</v>
      </c>
      <c r="P15" s="68"/>
      <c r="Q15" s="22"/>
    </row>
    <row r="16" spans="1:17" ht="99.95" customHeight="1">
      <c r="A16" s="9"/>
      <c r="B16" s="9"/>
      <c r="C16" s="34"/>
      <c r="D16" s="100" t="s">
        <v>49</v>
      </c>
      <c r="E16" s="108" t="s">
        <v>42</v>
      </c>
      <c r="F16" s="103">
        <v>2017</v>
      </c>
      <c r="G16" s="103">
        <v>2017</v>
      </c>
      <c r="H16" s="103" t="s">
        <v>12</v>
      </c>
      <c r="I16" s="103" t="s">
        <v>82</v>
      </c>
      <c r="J16" s="110">
        <v>2460000</v>
      </c>
      <c r="K16" s="105" t="s">
        <v>84</v>
      </c>
      <c r="L16" s="106" t="s">
        <v>38</v>
      </c>
      <c r="M16" s="106" t="s">
        <v>38</v>
      </c>
      <c r="N16" s="107" t="s">
        <v>38</v>
      </c>
      <c r="O16" s="160" t="s">
        <v>38</v>
      </c>
      <c r="P16" s="68"/>
      <c r="Q16" s="22"/>
    </row>
    <row r="17" spans="1:17" s="16" customFormat="1" ht="99.95" customHeight="1">
      <c r="A17" s="9"/>
      <c r="B17" s="9"/>
      <c r="C17" s="34"/>
      <c r="D17" s="100" t="s">
        <v>50</v>
      </c>
      <c r="E17" s="108" t="s">
        <v>42</v>
      </c>
      <c r="F17" s="103">
        <v>2017</v>
      </c>
      <c r="G17" s="103">
        <v>2018</v>
      </c>
      <c r="H17" s="103" t="s">
        <v>12</v>
      </c>
      <c r="I17" s="103" t="s">
        <v>82</v>
      </c>
      <c r="J17" s="110">
        <v>3940000</v>
      </c>
      <c r="K17" s="105" t="s">
        <v>84</v>
      </c>
      <c r="L17" s="106">
        <v>210</v>
      </c>
      <c r="M17" s="106" t="s">
        <v>38</v>
      </c>
      <c r="N17" s="107">
        <v>78</v>
      </c>
      <c r="O17" s="160">
        <f t="shared" si="1"/>
        <v>50512.820512820515</v>
      </c>
      <c r="P17" s="68"/>
      <c r="Q17" s="24"/>
    </row>
    <row r="18" spans="1:17" s="16" customFormat="1" ht="99.95" customHeight="1">
      <c r="A18" s="9"/>
      <c r="B18" s="9"/>
      <c r="C18" s="34"/>
      <c r="D18" s="100" t="s">
        <v>51</v>
      </c>
      <c r="E18" s="108" t="s">
        <v>42</v>
      </c>
      <c r="F18" s="103">
        <v>2016</v>
      </c>
      <c r="G18" s="103">
        <v>2017</v>
      </c>
      <c r="H18" s="103" t="s">
        <v>12</v>
      </c>
      <c r="I18" s="103" t="s">
        <v>82</v>
      </c>
      <c r="J18" s="110">
        <v>14740000</v>
      </c>
      <c r="K18" s="105" t="s">
        <v>84</v>
      </c>
      <c r="L18" s="106">
        <v>3088.7999999999993</v>
      </c>
      <c r="M18" s="106" t="s">
        <v>38</v>
      </c>
      <c r="N18" s="107">
        <v>1393</v>
      </c>
      <c r="O18" s="160">
        <f t="shared" si="1"/>
        <v>10581.478822684852</v>
      </c>
      <c r="P18" s="68"/>
      <c r="Q18" s="24"/>
    </row>
    <row r="19" spans="1:17" s="16" customFormat="1" ht="99.95" customHeight="1">
      <c r="A19" s="9"/>
      <c r="B19" s="9"/>
      <c r="C19" s="34"/>
      <c r="D19" s="100" t="s">
        <v>52</v>
      </c>
      <c r="E19" s="108" t="s">
        <v>42</v>
      </c>
      <c r="F19" s="103">
        <v>2017</v>
      </c>
      <c r="G19" s="103">
        <v>2018</v>
      </c>
      <c r="H19" s="103" t="s">
        <v>12</v>
      </c>
      <c r="I19" s="103" t="s">
        <v>82</v>
      </c>
      <c r="J19" s="110">
        <v>3010000</v>
      </c>
      <c r="K19" s="105" t="s">
        <v>84</v>
      </c>
      <c r="L19" s="106">
        <v>44</v>
      </c>
      <c r="M19" s="106" t="s">
        <v>38</v>
      </c>
      <c r="N19" s="107">
        <v>16</v>
      </c>
      <c r="O19" s="160">
        <f t="shared" si="1"/>
        <v>188125</v>
      </c>
      <c r="P19" s="68"/>
      <c r="Q19" s="24"/>
    </row>
    <row r="20" spans="1:17" s="16" customFormat="1" ht="99.95" customHeight="1">
      <c r="A20" s="9"/>
      <c r="B20" s="9"/>
      <c r="C20" s="34"/>
      <c r="D20" s="100" t="s">
        <v>53</v>
      </c>
      <c r="E20" s="108" t="s">
        <v>42</v>
      </c>
      <c r="F20" s="103">
        <v>2018</v>
      </c>
      <c r="G20" s="103">
        <v>2018</v>
      </c>
      <c r="H20" s="103" t="s">
        <v>12</v>
      </c>
      <c r="I20" s="103" t="s">
        <v>82</v>
      </c>
      <c r="J20" s="110">
        <v>3200000</v>
      </c>
      <c r="K20" s="105" t="s">
        <v>84</v>
      </c>
      <c r="L20" s="106">
        <v>53</v>
      </c>
      <c r="M20" s="106" t="s">
        <v>38</v>
      </c>
      <c r="N20" s="107">
        <v>20</v>
      </c>
      <c r="O20" s="160">
        <f t="shared" si="1"/>
        <v>160000</v>
      </c>
      <c r="P20" s="68"/>
      <c r="Q20" s="24"/>
    </row>
    <row r="21" spans="1:17" s="16" customFormat="1" ht="99.95" customHeight="1">
      <c r="A21" s="9"/>
      <c r="B21" s="9"/>
      <c r="C21" s="34"/>
      <c r="D21" s="100" t="s">
        <v>54</v>
      </c>
      <c r="E21" s="108" t="s">
        <v>42</v>
      </c>
      <c r="F21" s="103">
        <v>2017</v>
      </c>
      <c r="G21" s="103">
        <v>2018</v>
      </c>
      <c r="H21" s="103" t="s">
        <v>12</v>
      </c>
      <c r="I21" s="103" t="s">
        <v>82</v>
      </c>
      <c r="J21" s="110">
        <v>12000000</v>
      </c>
      <c r="K21" s="105" t="s">
        <v>84</v>
      </c>
      <c r="L21" s="106">
        <v>14</v>
      </c>
      <c r="M21" s="106" t="s">
        <v>38</v>
      </c>
      <c r="N21" s="107">
        <v>5</v>
      </c>
      <c r="O21" s="160">
        <f t="shared" si="1"/>
        <v>2400000</v>
      </c>
      <c r="P21" s="68"/>
      <c r="Q21" s="24"/>
    </row>
    <row r="22" spans="1:17" ht="99.95" customHeight="1">
      <c r="A22" s="9"/>
      <c r="B22" s="9"/>
      <c r="C22" s="34"/>
      <c r="D22" s="100" t="s">
        <v>55</v>
      </c>
      <c r="E22" s="108" t="s">
        <v>42</v>
      </c>
      <c r="F22" s="103">
        <v>2018</v>
      </c>
      <c r="G22" s="103">
        <v>2019</v>
      </c>
      <c r="H22" s="103" t="s">
        <v>12</v>
      </c>
      <c r="I22" s="103" t="s">
        <v>82</v>
      </c>
      <c r="J22" s="110">
        <v>4500000</v>
      </c>
      <c r="K22" s="105" t="s">
        <v>84</v>
      </c>
      <c r="L22" s="106">
        <v>100</v>
      </c>
      <c r="M22" s="106" t="s">
        <v>38</v>
      </c>
      <c r="N22" s="107">
        <v>37</v>
      </c>
      <c r="O22" s="160">
        <f t="shared" si="1"/>
        <v>121621.62162162163</v>
      </c>
      <c r="P22" s="68"/>
      <c r="Q22" s="24"/>
    </row>
    <row r="23" spans="1:17" ht="99.95" customHeight="1">
      <c r="A23" s="9"/>
      <c r="B23" s="9"/>
      <c r="C23" s="34"/>
      <c r="D23" s="100" t="s">
        <v>56</v>
      </c>
      <c r="E23" s="108" t="s">
        <v>42</v>
      </c>
      <c r="F23" s="103">
        <v>2019</v>
      </c>
      <c r="G23" s="103">
        <v>2020</v>
      </c>
      <c r="H23" s="103" t="s">
        <v>12</v>
      </c>
      <c r="I23" s="103" t="s">
        <v>82</v>
      </c>
      <c r="J23" s="110">
        <v>20910000</v>
      </c>
      <c r="K23" s="105" t="s">
        <v>84</v>
      </c>
      <c r="L23" s="106">
        <v>190</v>
      </c>
      <c r="M23" s="106" t="s">
        <v>38</v>
      </c>
      <c r="N23" s="107">
        <v>70</v>
      </c>
      <c r="O23" s="160">
        <f t="shared" si="1"/>
        <v>298714.28571428574</v>
      </c>
      <c r="P23" s="68"/>
      <c r="Q23" s="24"/>
    </row>
    <row r="24" spans="1:17" s="2" customFormat="1" ht="99.95" customHeight="1">
      <c r="A24" s="9"/>
      <c r="B24" s="9"/>
      <c r="C24" s="34"/>
      <c r="D24" s="100" t="s">
        <v>70</v>
      </c>
      <c r="E24" s="108" t="s">
        <v>42</v>
      </c>
      <c r="F24" s="103">
        <v>2017</v>
      </c>
      <c r="G24" s="103">
        <v>2019</v>
      </c>
      <c r="H24" s="103" t="s">
        <v>12</v>
      </c>
      <c r="I24" s="103" t="s">
        <v>82</v>
      </c>
      <c r="J24" s="110">
        <v>14100000</v>
      </c>
      <c r="K24" s="105" t="s">
        <v>84</v>
      </c>
      <c r="L24" s="106">
        <v>4014</v>
      </c>
      <c r="M24" s="106" t="s">
        <v>38</v>
      </c>
      <c r="N24" s="107">
        <v>1490</v>
      </c>
      <c r="O24" s="160">
        <f t="shared" si="1"/>
        <v>9463.0872483221483</v>
      </c>
      <c r="P24" s="68"/>
      <c r="Q24" s="25"/>
    </row>
    <row r="25" spans="1:17" s="2" customFormat="1" ht="99.95" customHeight="1">
      <c r="A25" s="9"/>
      <c r="B25" s="9"/>
      <c r="C25" s="34"/>
      <c r="D25" s="100" t="s">
        <v>71</v>
      </c>
      <c r="E25" s="108" t="s">
        <v>42</v>
      </c>
      <c r="F25" s="103">
        <v>2016</v>
      </c>
      <c r="G25" s="103">
        <v>2018</v>
      </c>
      <c r="H25" s="103" t="s">
        <v>12</v>
      </c>
      <c r="I25" s="103" t="s">
        <v>82</v>
      </c>
      <c r="J25" s="110">
        <v>37000000</v>
      </c>
      <c r="K25" s="105" t="s">
        <v>84</v>
      </c>
      <c r="L25" s="106">
        <v>34214</v>
      </c>
      <c r="M25" s="106" t="s">
        <v>38</v>
      </c>
      <c r="N25" s="107">
        <v>14751</v>
      </c>
      <c r="O25" s="160">
        <f t="shared" si="1"/>
        <v>2508.3045217273407</v>
      </c>
      <c r="P25" s="68"/>
      <c r="Q25" s="25"/>
    </row>
    <row r="26" spans="1:17" ht="99.95" customHeight="1">
      <c r="A26" s="9"/>
      <c r="B26" s="9"/>
      <c r="C26" s="34"/>
      <c r="D26" s="100" t="s">
        <v>57</v>
      </c>
      <c r="E26" s="108" t="s">
        <v>42</v>
      </c>
      <c r="F26" s="103">
        <v>2019</v>
      </c>
      <c r="G26" s="103">
        <v>2020</v>
      </c>
      <c r="H26" s="103" t="s">
        <v>12</v>
      </c>
      <c r="I26" s="103" t="s">
        <v>82</v>
      </c>
      <c r="J26" s="110">
        <v>24000000</v>
      </c>
      <c r="K26" s="105" t="s">
        <v>84</v>
      </c>
      <c r="L26" s="106">
        <v>2913.2999999999956</v>
      </c>
      <c r="M26" s="106" t="s">
        <v>38</v>
      </c>
      <c r="N26" s="107">
        <v>1313</v>
      </c>
      <c r="O26" s="160">
        <f t="shared" si="1"/>
        <v>18278.750952018279</v>
      </c>
      <c r="P26" s="68"/>
      <c r="Q26" s="24"/>
    </row>
    <row r="27" spans="1:17" s="84" customFormat="1" ht="99.95" customHeight="1">
      <c r="A27" s="47"/>
      <c r="B27" s="47"/>
      <c r="C27" s="48"/>
      <c r="D27" s="100" t="s">
        <v>85</v>
      </c>
      <c r="E27" s="112" t="s">
        <v>90</v>
      </c>
      <c r="F27" s="109">
        <v>2015</v>
      </c>
      <c r="G27" s="109">
        <v>2020</v>
      </c>
      <c r="H27" s="103" t="s">
        <v>12</v>
      </c>
      <c r="I27" s="103" t="s">
        <v>82</v>
      </c>
      <c r="J27" s="114">
        <v>1100000</v>
      </c>
      <c r="K27" s="110" t="s">
        <v>84</v>
      </c>
      <c r="L27" s="115" t="s">
        <v>38</v>
      </c>
      <c r="M27" s="115" t="s">
        <v>38</v>
      </c>
      <c r="N27" s="116" t="s">
        <v>38</v>
      </c>
      <c r="O27" s="161" t="s">
        <v>38</v>
      </c>
      <c r="P27" s="99"/>
      <c r="Q27" s="37"/>
    </row>
    <row r="28" spans="1:17" s="38" customFormat="1" ht="99.95" customHeight="1">
      <c r="A28" s="46"/>
      <c r="B28" s="46"/>
      <c r="C28" s="46"/>
      <c r="D28" s="133" t="s">
        <v>157</v>
      </c>
      <c r="E28" s="126" t="s">
        <v>133</v>
      </c>
      <c r="F28" s="134">
        <v>2017</v>
      </c>
      <c r="G28" s="134">
        <v>2017</v>
      </c>
      <c r="H28" s="126" t="s">
        <v>12</v>
      </c>
      <c r="I28" s="126" t="s">
        <v>82</v>
      </c>
      <c r="J28" s="158">
        <v>1576800</v>
      </c>
      <c r="K28" s="135" t="s">
        <v>84</v>
      </c>
      <c r="L28" s="126">
        <v>197.59299999999999</v>
      </c>
      <c r="M28" s="126">
        <v>197.59</v>
      </c>
      <c r="N28" s="136">
        <v>66.8</v>
      </c>
      <c r="O28" s="166">
        <v>23606.560000000001</v>
      </c>
      <c r="P28" s="71"/>
      <c r="Q28" s="39"/>
    </row>
    <row r="29" spans="1:17" ht="99.95" customHeight="1">
      <c r="D29" s="133" t="s">
        <v>155</v>
      </c>
      <c r="E29" s="126" t="s">
        <v>156</v>
      </c>
      <c r="F29" s="134">
        <v>2017</v>
      </c>
      <c r="G29" s="134">
        <v>2017</v>
      </c>
      <c r="H29" s="126" t="s">
        <v>12</v>
      </c>
      <c r="I29" s="126" t="s">
        <v>82</v>
      </c>
      <c r="J29" s="158">
        <v>1153400</v>
      </c>
      <c r="K29" s="126" t="s">
        <v>118</v>
      </c>
      <c r="L29" s="126">
        <v>122.81</v>
      </c>
      <c r="M29" s="126">
        <v>120.17</v>
      </c>
      <c r="N29" s="136">
        <v>187.12</v>
      </c>
      <c r="O29" s="166">
        <v>5370.35</v>
      </c>
      <c r="P29" s="71"/>
    </row>
    <row r="30" spans="1:17" s="38" customFormat="1" ht="99.95" customHeight="1">
      <c r="A30" s="46"/>
      <c r="B30" s="46"/>
      <c r="C30" s="46"/>
      <c r="D30" s="133" t="s">
        <v>158</v>
      </c>
      <c r="E30" s="134" t="s">
        <v>159</v>
      </c>
      <c r="F30" s="134">
        <v>2016</v>
      </c>
      <c r="G30" s="134">
        <v>2017</v>
      </c>
      <c r="H30" s="126" t="s">
        <v>11</v>
      </c>
      <c r="I30" s="126" t="s">
        <v>82</v>
      </c>
      <c r="J30" s="158">
        <v>183000</v>
      </c>
      <c r="K30" s="135" t="s">
        <v>84</v>
      </c>
      <c r="L30" s="126">
        <v>12</v>
      </c>
      <c r="M30" s="126">
        <v>27.76</v>
      </c>
      <c r="N30" s="136">
        <v>12.69</v>
      </c>
      <c r="O30" s="166">
        <v>14420.8</v>
      </c>
      <c r="P30" s="71"/>
      <c r="Q30" s="39"/>
    </row>
    <row r="31" spans="1:17" s="84" customFormat="1" ht="94.5" customHeight="1">
      <c r="A31" s="47"/>
      <c r="B31" s="47"/>
      <c r="C31" s="48"/>
      <c r="D31" s="133" t="s">
        <v>167</v>
      </c>
      <c r="E31" s="126" t="s">
        <v>168</v>
      </c>
      <c r="F31" s="134">
        <v>2016</v>
      </c>
      <c r="G31" s="134">
        <v>2018</v>
      </c>
      <c r="H31" s="126" t="s">
        <v>12</v>
      </c>
      <c r="I31" s="103" t="s">
        <v>82</v>
      </c>
      <c r="J31" s="158">
        <v>7577825.8200000003</v>
      </c>
      <c r="K31" s="126" t="s">
        <v>118</v>
      </c>
      <c r="L31" s="126">
        <v>172.75</v>
      </c>
      <c r="M31" s="126" t="s">
        <v>38</v>
      </c>
      <c r="N31" s="154">
        <v>47.859000000000002</v>
      </c>
      <c r="O31" s="166" t="s">
        <v>38</v>
      </c>
      <c r="P31" s="99"/>
      <c r="Q31" s="37"/>
    </row>
    <row r="32" spans="1:17" s="38" customFormat="1" ht="28.5" customHeight="1">
      <c r="A32" s="42"/>
      <c r="B32" s="42"/>
      <c r="C32" s="43"/>
      <c r="D32" s="204" t="s">
        <v>232</v>
      </c>
      <c r="E32" s="205"/>
      <c r="F32" s="205"/>
      <c r="G32" s="205"/>
      <c r="H32" s="205"/>
      <c r="I32" s="205"/>
      <c r="J32" s="198">
        <f>SUM(J33:J125)</f>
        <v>513954353.6099999</v>
      </c>
      <c r="K32" s="202" t="s">
        <v>38</v>
      </c>
      <c r="L32" s="199">
        <f t="shared" ref="L32:N32" si="2">SUM(L33:L125)</f>
        <v>47764.916359999996</v>
      </c>
      <c r="M32" s="199">
        <f t="shared" si="2"/>
        <v>755.63599999999997</v>
      </c>
      <c r="N32" s="199">
        <f t="shared" si="2"/>
        <v>15290.73</v>
      </c>
      <c r="O32" s="198"/>
      <c r="P32" s="70"/>
      <c r="Q32" s="37"/>
    </row>
    <row r="33" spans="1:17" s="38" customFormat="1" ht="99.95" customHeight="1">
      <c r="A33" s="42"/>
      <c r="B33" s="42"/>
      <c r="C33" s="43"/>
      <c r="D33" s="100" t="s">
        <v>13</v>
      </c>
      <c r="E33" s="117" t="s">
        <v>215</v>
      </c>
      <c r="F33" s="103">
        <v>2014</v>
      </c>
      <c r="G33" s="103">
        <v>2016</v>
      </c>
      <c r="H33" s="103" t="s">
        <v>184</v>
      </c>
      <c r="I33" s="103" t="s">
        <v>81</v>
      </c>
      <c r="J33" s="110">
        <v>32260311</v>
      </c>
      <c r="K33" s="105" t="s">
        <v>84</v>
      </c>
      <c r="L33" s="111">
        <v>275</v>
      </c>
      <c r="M33" s="111">
        <v>553</v>
      </c>
      <c r="N33" s="118">
        <v>90</v>
      </c>
      <c r="O33" s="162">
        <f t="shared" si="1"/>
        <v>358447.9</v>
      </c>
      <c r="P33" s="70"/>
      <c r="Q33" s="39"/>
    </row>
    <row r="34" spans="1:17" ht="99.95" customHeight="1">
      <c r="A34" s="10"/>
      <c r="B34" s="10"/>
      <c r="C34" s="36"/>
      <c r="D34" s="100" t="s">
        <v>14</v>
      </c>
      <c r="E34" s="117" t="s">
        <v>215</v>
      </c>
      <c r="F34" s="103">
        <v>2014</v>
      </c>
      <c r="G34" s="103">
        <v>2018</v>
      </c>
      <c r="H34" s="103" t="s">
        <v>11</v>
      </c>
      <c r="I34" s="103" t="s">
        <v>81</v>
      </c>
      <c r="J34" s="110">
        <v>23867732.390000001</v>
      </c>
      <c r="K34" s="105" t="s">
        <v>84</v>
      </c>
      <c r="L34" s="111">
        <v>665</v>
      </c>
      <c r="M34" s="111" t="s">
        <v>38</v>
      </c>
      <c r="N34" s="118">
        <v>219</v>
      </c>
      <c r="O34" s="162">
        <f t="shared" si="1"/>
        <v>108985.0794063927</v>
      </c>
      <c r="P34" s="69"/>
      <c r="Q34" s="22"/>
    </row>
    <row r="35" spans="1:17" s="94" customFormat="1" ht="99.95" customHeight="1">
      <c r="A35" s="96"/>
      <c r="B35" s="96"/>
      <c r="C35" s="97"/>
      <c r="D35" s="100" t="s">
        <v>25</v>
      </c>
      <c r="E35" s="103" t="s">
        <v>35</v>
      </c>
      <c r="F35" s="103">
        <v>2017</v>
      </c>
      <c r="G35" s="103">
        <v>2020</v>
      </c>
      <c r="H35" s="103" t="s">
        <v>12</v>
      </c>
      <c r="I35" s="103" t="s">
        <v>82</v>
      </c>
      <c r="J35" s="110" t="s">
        <v>36</v>
      </c>
      <c r="K35" s="105" t="s">
        <v>84</v>
      </c>
      <c r="L35" s="111">
        <v>317</v>
      </c>
      <c r="M35" s="111" t="s">
        <v>38</v>
      </c>
      <c r="N35" s="118">
        <v>76</v>
      </c>
      <c r="O35" s="162" t="s">
        <v>38</v>
      </c>
      <c r="P35" s="95"/>
      <c r="Q35" s="98"/>
    </row>
    <row r="36" spans="1:17" ht="99.95" customHeight="1">
      <c r="A36" s="10"/>
      <c r="B36" s="10"/>
      <c r="C36" s="36"/>
      <c r="D36" s="100" t="s">
        <v>26</v>
      </c>
      <c r="E36" s="101" t="s">
        <v>34</v>
      </c>
      <c r="F36" s="103">
        <v>2017</v>
      </c>
      <c r="G36" s="103">
        <v>2020</v>
      </c>
      <c r="H36" s="103" t="s">
        <v>12</v>
      </c>
      <c r="I36" s="103" t="s">
        <v>82</v>
      </c>
      <c r="J36" s="110" t="s">
        <v>36</v>
      </c>
      <c r="K36" s="105" t="s">
        <v>84</v>
      </c>
      <c r="L36" s="111">
        <v>254</v>
      </c>
      <c r="M36" s="111" t="s">
        <v>38</v>
      </c>
      <c r="N36" s="118">
        <v>61</v>
      </c>
      <c r="O36" s="162" t="s">
        <v>38</v>
      </c>
      <c r="P36" s="67"/>
      <c r="Q36" s="22"/>
    </row>
    <row r="37" spans="1:17" s="4" customFormat="1" ht="99.95" customHeight="1">
      <c r="A37" s="10"/>
      <c r="B37" s="10"/>
      <c r="C37" s="36"/>
      <c r="D37" s="100" t="s">
        <v>16</v>
      </c>
      <c r="E37" s="112" t="s">
        <v>33</v>
      </c>
      <c r="F37" s="103">
        <v>2014</v>
      </c>
      <c r="G37" s="103">
        <v>2020</v>
      </c>
      <c r="H37" s="103" t="s">
        <v>12</v>
      </c>
      <c r="I37" s="103" t="s">
        <v>82</v>
      </c>
      <c r="J37" s="110">
        <v>1676017</v>
      </c>
      <c r="K37" s="110" t="s">
        <v>84</v>
      </c>
      <c r="L37" s="111">
        <v>233</v>
      </c>
      <c r="M37" s="111" t="s">
        <v>38</v>
      </c>
      <c r="N37" s="118">
        <v>56</v>
      </c>
      <c r="O37" s="162">
        <f t="shared" si="1"/>
        <v>29928.875</v>
      </c>
      <c r="P37" s="99"/>
      <c r="Q37" s="22"/>
    </row>
    <row r="38" spans="1:17" s="38" customFormat="1" ht="99.95" customHeight="1">
      <c r="A38" s="44"/>
      <c r="B38" s="44"/>
      <c r="C38" s="45"/>
      <c r="D38" s="100" t="s">
        <v>17</v>
      </c>
      <c r="E38" s="112" t="s">
        <v>32</v>
      </c>
      <c r="F38" s="103">
        <v>2015</v>
      </c>
      <c r="G38" s="103">
        <v>2016</v>
      </c>
      <c r="H38" s="103" t="s">
        <v>12</v>
      </c>
      <c r="I38" s="103" t="s">
        <v>82</v>
      </c>
      <c r="J38" s="110">
        <v>25000000</v>
      </c>
      <c r="K38" s="110" t="s">
        <v>84</v>
      </c>
      <c r="L38" s="111">
        <v>130</v>
      </c>
      <c r="M38" s="111">
        <v>15.84</v>
      </c>
      <c r="N38" s="118">
        <v>46</v>
      </c>
      <c r="O38" s="162">
        <f t="shared" si="1"/>
        <v>543478.26086956519</v>
      </c>
      <c r="P38" s="69"/>
      <c r="Q38" s="39"/>
    </row>
    <row r="39" spans="1:17" ht="99.95" customHeight="1">
      <c r="A39" s="17"/>
      <c r="B39" s="17"/>
      <c r="C39" s="32"/>
      <c r="D39" s="100" t="s">
        <v>61</v>
      </c>
      <c r="E39" s="103" t="s">
        <v>62</v>
      </c>
      <c r="F39" s="103">
        <v>2015</v>
      </c>
      <c r="G39" s="103">
        <v>2019</v>
      </c>
      <c r="H39" s="103" t="s">
        <v>12</v>
      </c>
      <c r="I39" s="103" t="s">
        <v>82</v>
      </c>
      <c r="J39" s="119">
        <v>600000</v>
      </c>
      <c r="K39" s="105" t="s">
        <v>84</v>
      </c>
      <c r="L39" s="111">
        <v>420</v>
      </c>
      <c r="M39" s="120">
        <v>44</v>
      </c>
      <c r="N39" s="118">
        <v>137</v>
      </c>
      <c r="O39" s="163">
        <f t="shared" si="1"/>
        <v>4379.5620437956204</v>
      </c>
      <c r="P39" s="69"/>
    </row>
    <row r="40" spans="1:17" s="50" customFormat="1" ht="99.95" customHeight="1">
      <c r="A40" s="17"/>
      <c r="B40" s="17"/>
      <c r="C40" s="32"/>
      <c r="D40" s="100" t="s">
        <v>63</v>
      </c>
      <c r="E40" s="103" t="s">
        <v>64</v>
      </c>
      <c r="F40" s="103">
        <v>2015</v>
      </c>
      <c r="G40" s="103">
        <v>2016</v>
      </c>
      <c r="H40" s="103" t="s">
        <v>184</v>
      </c>
      <c r="I40" s="103" t="s">
        <v>82</v>
      </c>
      <c r="J40" s="119">
        <v>4196526</v>
      </c>
      <c r="K40" s="105" t="s">
        <v>84</v>
      </c>
      <c r="L40" s="111">
        <v>920</v>
      </c>
      <c r="M40" s="120">
        <v>61.6</v>
      </c>
      <c r="N40" s="118">
        <v>330</v>
      </c>
      <c r="O40" s="163">
        <f t="shared" si="1"/>
        <v>12716.745454545455</v>
      </c>
      <c r="P40" s="69"/>
      <c r="Q40" s="49"/>
    </row>
    <row r="41" spans="1:17" s="41" customFormat="1" ht="99.95" customHeight="1">
      <c r="A41" s="44"/>
      <c r="B41" s="44"/>
      <c r="C41" s="45"/>
      <c r="D41" s="100" t="s">
        <v>186</v>
      </c>
      <c r="E41" s="103" t="s">
        <v>65</v>
      </c>
      <c r="F41" s="103">
        <v>2017</v>
      </c>
      <c r="G41" s="103">
        <v>2019</v>
      </c>
      <c r="H41" s="103" t="s">
        <v>12</v>
      </c>
      <c r="I41" s="103" t="s">
        <v>82</v>
      </c>
      <c r="J41" s="119">
        <v>17826271.82</v>
      </c>
      <c r="K41" s="105" t="s">
        <v>84</v>
      </c>
      <c r="L41" s="111">
        <v>6518.52</v>
      </c>
      <c r="M41" s="120" t="s">
        <v>38</v>
      </c>
      <c r="N41" s="118">
        <v>1830.4</v>
      </c>
      <c r="O41" s="163">
        <f t="shared" si="1"/>
        <v>9739.0033981643355</v>
      </c>
      <c r="P41" s="69"/>
      <c r="Q41" s="40"/>
    </row>
    <row r="42" spans="1:17" s="41" customFormat="1" ht="99.95" customHeight="1">
      <c r="A42" s="44"/>
      <c r="B42" s="44"/>
      <c r="C42" s="45"/>
      <c r="D42" s="100" t="s">
        <v>66</v>
      </c>
      <c r="E42" s="103" t="s">
        <v>67</v>
      </c>
      <c r="F42" s="103">
        <v>2014</v>
      </c>
      <c r="G42" s="103">
        <v>2019</v>
      </c>
      <c r="H42" s="103" t="s">
        <v>11</v>
      </c>
      <c r="I42" s="103" t="s">
        <v>82</v>
      </c>
      <c r="J42" s="119">
        <v>4560000</v>
      </c>
      <c r="K42" s="105" t="s">
        <v>84</v>
      </c>
      <c r="L42" s="120" t="s">
        <v>38</v>
      </c>
      <c r="M42" s="120" t="s">
        <v>38</v>
      </c>
      <c r="N42" s="118">
        <v>100</v>
      </c>
      <c r="O42" s="163">
        <f t="shared" si="1"/>
        <v>45600</v>
      </c>
      <c r="P42" s="69"/>
      <c r="Q42" s="40"/>
    </row>
    <row r="43" spans="1:17" s="41" customFormat="1" ht="99.95" customHeight="1">
      <c r="A43" s="47"/>
      <c r="B43" s="47"/>
      <c r="C43" s="48"/>
      <c r="D43" s="100" t="s">
        <v>68</v>
      </c>
      <c r="E43" s="103" t="s">
        <v>67</v>
      </c>
      <c r="F43" s="103">
        <v>2014</v>
      </c>
      <c r="G43" s="103">
        <v>2020</v>
      </c>
      <c r="H43" s="103" t="s">
        <v>11</v>
      </c>
      <c r="I43" s="103" t="s">
        <v>82</v>
      </c>
      <c r="J43" s="119">
        <v>45800000</v>
      </c>
      <c r="K43" s="105" t="s">
        <v>84</v>
      </c>
      <c r="L43" s="111">
        <v>6986</v>
      </c>
      <c r="M43" s="120" t="s">
        <v>38</v>
      </c>
      <c r="N43" s="118">
        <v>1670</v>
      </c>
      <c r="O43" s="163">
        <f t="shared" si="1"/>
        <v>27425.149700598802</v>
      </c>
      <c r="P43" s="67"/>
      <c r="Q43" s="40"/>
    </row>
    <row r="44" spans="1:17" s="41" customFormat="1" ht="99.95" customHeight="1">
      <c r="A44" s="47"/>
      <c r="B44" s="47"/>
      <c r="C44" s="48"/>
      <c r="D44" s="100" t="s">
        <v>19</v>
      </c>
      <c r="E44" s="101" t="s">
        <v>28</v>
      </c>
      <c r="F44" s="109">
        <v>2016</v>
      </c>
      <c r="G44" s="109">
        <v>2020</v>
      </c>
      <c r="H44" s="103" t="s">
        <v>12</v>
      </c>
      <c r="I44" s="103" t="s">
        <v>82</v>
      </c>
      <c r="J44" s="114">
        <v>70000000</v>
      </c>
      <c r="K44" s="110" t="s">
        <v>84</v>
      </c>
      <c r="L44" s="124" t="s">
        <v>37</v>
      </c>
      <c r="M44" s="115" t="s">
        <v>38</v>
      </c>
      <c r="N44" s="115" t="s">
        <v>37</v>
      </c>
      <c r="O44" s="161" t="s">
        <v>38</v>
      </c>
      <c r="P44" s="67"/>
      <c r="Q44" s="40"/>
    </row>
    <row r="45" spans="1:17" s="41" customFormat="1" ht="99.95" customHeight="1">
      <c r="A45" s="8"/>
      <c r="B45" s="8"/>
      <c r="C45" s="35"/>
      <c r="D45" s="100" t="s">
        <v>221</v>
      </c>
      <c r="E45" s="101" t="s">
        <v>91</v>
      </c>
      <c r="F45" s="102">
        <v>2017</v>
      </c>
      <c r="G45" s="102">
        <v>2019</v>
      </c>
      <c r="H45" s="103" t="s">
        <v>12</v>
      </c>
      <c r="I45" s="103" t="s">
        <v>82</v>
      </c>
      <c r="J45" s="104">
        <v>1450000</v>
      </c>
      <c r="K45" s="105" t="s">
        <v>84</v>
      </c>
      <c r="L45" s="122">
        <v>339</v>
      </c>
      <c r="M45" s="125">
        <v>0</v>
      </c>
      <c r="N45" s="123">
        <v>87</v>
      </c>
      <c r="O45" s="161">
        <v>16666.667000000001</v>
      </c>
      <c r="P45" s="71"/>
      <c r="Q45" s="40"/>
    </row>
    <row r="46" spans="1:17" s="41" customFormat="1" ht="99.95" customHeight="1">
      <c r="A46" s="47"/>
      <c r="B46" s="47"/>
      <c r="C46" s="48"/>
      <c r="D46" s="100" t="s">
        <v>86</v>
      </c>
      <c r="E46" s="126" t="s">
        <v>172</v>
      </c>
      <c r="F46" s="102">
        <v>2017</v>
      </c>
      <c r="G46" s="102">
        <v>2018</v>
      </c>
      <c r="H46" s="103" t="s">
        <v>12</v>
      </c>
      <c r="I46" s="103" t="s">
        <v>82</v>
      </c>
      <c r="J46" s="104">
        <v>4100000</v>
      </c>
      <c r="K46" s="105" t="s">
        <v>84</v>
      </c>
      <c r="L46" s="122">
        <v>885</v>
      </c>
      <c r="M46" s="125">
        <v>0</v>
      </c>
      <c r="N46" s="123">
        <v>212</v>
      </c>
      <c r="O46" s="161">
        <v>19339.623</v>
      </c>
      <c r="P46" s="67"/>
      <c r="Q46" s="40"/>
    </row>
    <row r="47" spans="1:17" s="41" customFormat="1" ht="99.95" customHeight="1">
      <c r="A47" s="47"/>
      <c r="B47" s="47"/>
      <c r="C47" s="48"/>
      <c r="D47" s="100" t="s">
        <v>87</v>
      </c>
      <c r="E47" s="101" t="s">
        <v>94</v>
      </c>
      <c r="F47" s="102">
        <v>2017</v>
      </c>
      <c r="G47" s="102">
        <v>2018</v>
      </c>
      <c r="H47" s="103" t="s">
        <v>12</v>
      </c>
      <c r="I47" s="103" t="s">
        <v>82</v>
      </c>
      <c r="J47" s="104">
        <v>734714</v>
      </c>
      <c r="K47" s="105" t="s">
        <v>84</v>
      </c>
      <c r="L47" s="122">
        <v>76</v>
      </c>
      <c r="M47" s="125">
        <v>0</v>
      </c>
      <c r="N47" s="123">
        <v>18</v>
      </c>
      <c r="O47" s="161">
        <v>17777.777999999998</v>
      </c>
      <c r="P47" s="67"/>
      <c r="Q47" s="40"/>
    </row>
    <row r="48" spans="1:17" s="41" customFormat="1" ht="99.95" customHeight="1">
      <c r="A48" s="47"/>
      <c r="B48" s="47"/>
      <c r="C48" s="48"/>
      <c r="D48" s="100" t="s">
        <v>88</v>
      </c>
      <c r="E48" s="101" t="s">
        <v>92</v>
      </c>
      <c r="F48" s="102">
        <v>2016</v>
      </c>
      <c r="G48" s="102">
        <v>2019</v>
      </c>
      <c r="H48" s="103" t="s">
        <v>12</v>
      </c>
      <c r="I48" s="103" t="s">
        <v>82</v>
      </c>
      <c r="J48" s="104">
        <v>10343130</v>
      </c>
      <c r="K48" s="105" t="s">
        <v>84</v>
      </c>
      <c r="L48" s="122">
        <v>2660</v>
      </c>
      <c r="M48" s="125">
        <v>0</v>
      </c>
      <c r="N48" s="123">
        <v>642</v>
      </c>
      <c r="O48" s="161">
        <v>16110.794</v>
      </c>
      <c r="P48" s="67"/>
      <c r="Q48" s="40"/>
    </row>
    <row r="49" spans="1:17" s="41" customFormat="1" ht="99.95" customHeight="1">
      <c r="A49" s="47"/>
      <c r="B49" s="47"/>
      <c r="C49" s="48"/>
      <c r="D49" s="100" t="s">
        <v>89</v>
      </c>
      <c r="E49" s="101" t="s">
        <v>93</v>
      </c>
      <c r="F49" s="102">
        <v>2016</v>
      </c>
      <c r="G49" s="102">
        <v>2020</v>
      </c>
      <c r="H49" s="103" t="s">
        <v>12</v>
      </c>
      <c r="I49" s="103" t="s">
        <v>82</v>
      </c>
      <c r="J49" s="104">
        <v>10090000</v>
      </c>
      <c r="K49" s="105" t="s">
        <v>84</v>
      </c>
      <c r="L49" s="122">
        <v>4113</v>
      </c>
      <c r="M49" s="125">
        <v>0</v>
      </c>
      <c r="N49" s="123">
        <v>983</v>
      </c>
      <c r="O49" s="161">
        <v>10264.495999999999</v>
      </c>
      <c r="P49" s="67"/>
      <c r="Q49" s="40"/>
    </row>
    <row r="50" spans="1:17" s="41" customFormat="1" ht="99.95" customHeight="1">
      <c r="A50" s="47"/>
      <c r="B50" s="47"/>
      <c r="C50" s="48"/>
      <c r="D50" s="100" t="s">
        <v>214</v>
      </c>
      <c r="E50" s="101" t="s">
        <v>98</v>
      </c>
      <c r="F50" s="102">
        <v>2017</v>
      </c>
      <c r="G50" s="102">
        <v>2023</v>
      </c>
      <c r="H50" s="103" t="s">
        <v>11</v>
      </c>
      <c r="I50" s="103" t="s">
        <v>82</v>
      </c>
      <c r="J50" s="104">
        <v>14000000</v>
      </c>
      <c r="K50" s="105" t="s">
        <v>84</v>
      </c>
      <c r="L50" s="122">
        <v>3500</v>
      </c>
      <c r="M50" s="125">
        <v>0</v>
      </c>
      <c r="N50" s="123">
        <v>801</v>
      </c>
      <c r="O50" s="161">
        <v>32786.885000000002</v>
      </c>
      <c r="P50" s="67"/>
      <c r="Q50" s="40"/>
    </row>
    <row r="51" spans="1:17" s="41" customFormat="1" ht="73.5" customHeight="1">
      <c r="A51" s="47"/>
      <c r="B51" s="47"/>
      <c r="C51" s="48"/>
      <c r="D51" s="133" t="s">
        <v>99</v>
      </c>
      <c r="E51" s="101" t="s">
        <v>211</v>
      </c>
      <c r="F51" s="134">
        <v>2017</v>
      </c>
      <c r="G51" s="134">
        <v>2018</v>
      </c>
      <c r="H51" s="126" t="s">
        <v>12</v>
      </c>
      <c r="I51" s="126" t="s">
        <v>81</v>
      </c>
      <c r="J51" s="135">
        <v>939576</v>
      </c>
      <c r="K51" s="135" t="s">
        <v>84</v>
      </c>
      <c r="L51" s="126">
        <v>113.25</v>
      </c>
      <c r="M51" s="126" t="s">
        <v>38</v>
      </c>
      <c r="N51" s="136">
        <v>90</v>
      </c>
      <c r="O51" s="166">
        <v>10440</v>
      </c>
      <c r="P51" s="67"/>
      <c r="Q51" s="40"/>
    </row>
    <row r="52" spans="1:17" s="6" customFormat="1" ht="99.95" customHeight="1">
      <c r="A52" s="17"/>
      <c r="B52" s="17"/>
      <c r="C52" s="32"/>
      <c r="D52" s="133" t="s">
        <v>100</v>
      </c>
      <c r="E52" s="101" t="s">
        <v>211</v>
      </c>
      <c r="F52" s="134">
        <v>2017</v>
      </c>
      <c r="G52" s="134">
        <v>2018</v>
      </c>
      <c r="H52" s="126" t="s">
        <v>12</v>
      </c>
      <c r="I52" s="126" t="s">
        <v>81</v>
      </c>
      <c r="J52" s="135">
        <v>1064648</v>
      </c>
      <c r="K52" s="135" t="s">
        <v>84</v>
      </c>
      <c r="L52" s="126">
        <v>157.81399999999999</v>
      </c>
      <c r="M52" s="126" t="s">
        <v>38</v>
      </c>
      <c r="N52" s="136">
        <v>67</v>
      </c>
      <c r="O52" s="166">
        <v>15890</v>
      </c>
      <c r="P52" s="69"/>
      <c r="Q52" s="19"/>
    </row>
    <row r="53" spans="1:17" s="6" customFormat="1" ht="99.95" customHeight="1">
      <c r="A53" s="17"/>
      <c r="B53" s="17"/>
      <c r="C53" s="32"/>
      <c r="D53" s="133" t="s">
        <v>101</v>
      </c>
      <c r="E53" s="101" t="s">
        <v>211</v>
      </c>
      <c r="F53" s="134">
        <v>2017</v>
      </c>
      <c r="G53" s="134">
        <v>2018</v>
      </c>
      <c r="H53" s="126" t="s">
        <v>12</v>
      </c>
      <c r="I53" s="126" t="s">
        <v>81</v>
      </c>
      <c r="J53" s="135">
        <v>919474</v>
      </c>
      <c r="K53" s="135" t="s">
        <v>84</v>
      </c>
      <c r="L53" s="126">
        <v>134.42500000000001</v>
      </c>
      <c r="M53" s="126" t="s">
        <v>38</v>
      </c>
      <c r="N53" s="136">
        <v>75</v>
      </c>
      <c r="O53" s="166">
        <v>12596</v>
      </c>
      <c r="P53" s="69"/>
      <c r="Q53" s="19"/>
    </row>
    <row r="54" spans="1:17" s="6" customFormat="1" ht="99.95" customHeight="1">
      <c r="A54" s="17"/>
      <c r="B54" s="17"/>
      <c r="C54" s="32"/>
      <c r="D54" s="133" t="s">
        <v>102</v>
      </c>
      <c r="E54" s="101" t="s">
        <v>211</v>
      </c>
      <c r="F54" s="134">
        <v>2017</v>
      </c>
      <c r="G54" s="134">
        <v>2018</v>
      </c>
      <c r="H54" s="126" t="s">
        <v>12</v>
      </c>
      <c r="I54" s="126" t="s">
        <v>81</v>
      </c>
      <c r="J54" s="135">
        <v>997211</v>
      </c>
      <c r="K54" s="135" t="s">
        <v>84</v>
      </c>
      <c r="L54" s="126">
        <v>138.392</v>
      </c>
      <c r="M54" s="126" t="s">
        <v>38</v>
      </c>
      <c r="N54" s="136">
        <v>76</v>
      </c>
      <c r="O54" s="166">
        <v>13121</v>
      </c>
      <c r="P54" s="72"/>
      <c r="Q54" s="19"/>
    </row>
    <row r="55" spans="1:17" s="6" customFormat="1" ht="99.95" customHeight="1">
      <c r="A55" s="18"/>
      <c r="B55" s="18"/>
      <c r="C55" s="31"/>
      <c r="D55" s="133" t="s">
        <v>103</v>
      </c>
      <c r="E55" s="101" t="s">
        <v>211</v>
      </c>
      <c r="F55" s="134">
        <v>2017</v>
      </c>
      <c r="G55" s="134">
        <v>2018</v>
      </c>
      <c r="H55" s="126" t="s">
        <v>12</v>
      </c>
      <c r="I55" s="126" t="s">
        <v>81</v>
      </c>
      <c r="J55" s="135">
        <v>1006443</v>
      </c>
      <c r="K55" s="135" t="s">
        <v>84</v>
      </c>
      <c r="L55" s="126">
        <v>137.309</v>
      </c>
      <c r="M55" s="126" t="s">
        <v>38</v>
      </c>
      <c r="N55" s="136">
        <v>58</v>
      </c>
      <c r="O55" s="166">
        <v>17352</v>
      </c>
      <c r="P55" s="70"/>
      <c r="Q55" s="19"/>
    </row>
    <row r="56" spans="1:17" s="6" customFormat="1" ht="99.95" customHeight="1">
      <c r="A56" s="17"/>
      <c r="B56" s="17"/>
      <c r="C56" s="32"/>
      <c r="D56" s="133" t="s">
        <v>104</v>
      </c>
      <c r="E56" s="101" t="s">
        <v>211</v>
      </c>
      <c r="F56" s="134">
        <v>2017</v>
      </c>
      <c r="G56" s="134">
        <v>2018</v>
      </c>
      <c r="H56" s="126" t="s">
        <v>12</v>
      </c>
      <c r="I56" s="126" t="s">
        <v>81</v>
      </c>
      <c r="J56" s="135">
        <v>1266698</v>
      </c>
      <c r="K56" s="135" t="s">
        <v>84</v>
      </c>
      <c r="L56" s="126">
        <v>203.85300000000001</v>
      </c>
      <c r="M56" s="126" t="s">
        <v>38</v>
      </c>
      <c r="N56" s="136">
        <v>98</v>
      </c>
      <c r="O56" s="166">
        <v>12925</v>
      </c>
      <c r="P56" s="72"/>
      <c r="Q56" s="19"/>
    </row>
    <row r="57" spans="1:17" s="6" customFormat="1" ht="99.95" customHeight="1">
      <c r="A57" s="17"/>
      <c r="B57" s="17"/>
      <c r="C57" s="32"/>
      <c r="D57" s="133" t="s">
        <v>105</v>
      </c>
      <c r="E57" s="101" t="s">
        <v>211</v>
      </c>
      <c r="F57" s="134">
        <v>2017</v>
      </c>
      <c r="G57" s="134">
        <v>2018</v>
      </c>
      <c r="H57" s="126" t="s">
        <v>219</v>
      </c>
      <c r="I57" s="126" t="s">
        <v>81</v>
      </c>
      <c r="J57" s="135">
        <v>1924099</v>
      </c>
      <c r="K57" s="135" t="s">
        <v>84</v>
      </c>
      <c r="L57" s="126">
        <v>398.375</v>
      </c>
      <c r="M57" s="126" t="s">
        <v>38</v>
      </c>
      <c r="N57" s="136">
        <v>214</v>
      </c>
      <c r="O57" s="166">
        <v>8991</v>
      </c>
      <c r="P57" s="72"/>
      <c r="Q57" s="19"/>
    </row>
    <row r="58" spans="1:17" s="6" customFormat="1" ht="99.95" customHeight="1">
      <c r="A58" s="17"/>
      <c r="B58" s="17"/>
      <c r="C58" s="32"/>
      <c r="D58" s="133" t="s">
        <v>106</v>
      </c>
      <c r="E58" s="101" t="s">
        <v>211</v>
      </c>
      <c r="F58" s="134">
        <v>2017</v>
      </c>
      <c r="G58" s="134">
        <v>2018</v>
      </c>
      <c r="H58" s="126" t="s">
        <v>12</v>
      </c>
      <c r="I58" s="126" t="s">
        <v>81</v>
      </c>
      <c r="J58" s="135">
        <v>1166906</v>
      </c>
      <c r="K58" s="135" t="s">
        <v>84</v>
      </c>
      <c r="L58" s="126">
        <v>146.02500000000001</v>
      </c>
      <c r="M58" s="126" t="s">
        <v>38</v>
      </c>
      <c r="N58" s="136">
        <v>98</v>
      </c>
      <c r="O58" s="166">
        <v>11907</v>
      </c>
      <c r="P58" s="72"/>
      <c r="Q58" s="19"/>
    </row>
    <row r="59" spans="1:17" s="41" customFormat="1" ht="99.95" customHeight="1">
      <c r="A59" s="44"/>
      <c r="B59" s="44"/>
      <c r="C59" s="45"/>
      <c r="D59" s="133" t="s">
        <v>107</v>
      </c>
      <c r="E59" s="101" t="s">
        <v>211</v>
      </c>
      <c r="F59" s="134">
        <v>2017</v>
      </c>
      <c r="G59" s="134">
        <v>2018</v>
      </c>
      <c r="H59" s="126" t="s">
        <v>12</v>
      </c>
      <c r="I59" s="126" t="s">
        <v>81</v>
      </c>
      <c r="J59" s="135">
        <v>764078</v>
      </c>
      <c r="K59" s="135" t="s">
        <v>84</v>
      </c>
      <c r="L59" s="126">
        <v>870.08</v>
      </c>
      <c r="M59" s="126" t="s">
        <v>38</v>
      </c>
      <c r="N59" s="136">
        <v>736</v>
      </c>
      <c r="O59" s="166">
        <v>10054</v>
      </c>
      <c r="P59" s="73"/>
      <c r="Q59" s="40"/>
    </row>
    <row r="60" spans="1:17" s="6" customFormat="1" ht="99.95" customHeight="1">
      <c r="A60" s="17"/>
      <c r="B60" s="17"/>
      <c r="C60" s="32"/>
      <c r="D60" s="133" t="s">
        <v>108</v>
      </c>
      <c r="E60" s="101" t="s">
        <v>211</v>
      </c>
      <c r="F60" s="134">
        <v>2017</v>
      </c>
      <c r="G60" s="134">
        <v>2018</v>
      </c>
      <c r="H60" s="126" t="s">
        <v>12</v>
      </c>
      <c r="I60" s="126" t="s">
        <v>81</v>
      </c>
      <c r="J60" s="135">
        <v>740194</v>
      </c>
      <c r="K60" s="135" t="s">
        <v>84</v>
      </c>
      <c r="L60" s="126">
        <v>153.47499999999999</v>
      </c>
      <c r="M60" s="126" t="s">
        <v>38</v>
      </c>
      <c r="N60" s="136">
        <v>66</v>
      </c>
      <c r="O60" s="166">
        <v>11215</v>
      </c>
      <c r="P60" s="72"/>
      <c r="Q60" s="19"/>
    </row>
    <row r="61" spans="1:17" s="6" customFormat="1" ht="84" customHeight="1">
      <c r="A61" s="17"/>
      <c r="B61" s="17"/>
      <c r="C61" s="32"/>
      <c r="D61" s="133" t="s">
        <v>109</v>
      </c>
      <c r="E61" s="101" t="s">
        <v>211</v>
      </c>
      <c r="F61" s="134">
        <v>2017</v>
      </c>
      <c r="G61" s="134">
        <v>2018</v>
      </c>
      <c r="H61" s="126" t="s">
        <v>12</v>
      </c>
      <c r="I61" s="126" t="s">
        <v>81</v>
      </c>
      <c r="J61" s="135">
        <v>2260576</v>
      </c>
      <c r="K61" s="135" t="s">
        <v>84</v>
      </c>
      <c r="L61" s="126">
        <v>79.625</v>
      </c>
      <c r="M61" s="126" t="s">
        <v>38</v>
      </c>
      <c r="N61" s="136">
        <v>43</v>
      </c>
      <c r="O61" s="166">
        <v>52572</v>
      </c>
      <c r="P61" s="72"/>
      <c r="Q61" s="19"/>
    </row>
    <row r="62" spans="1:17" s="6" customFormat="1" ht="79.5" customHeight="1">
      <c r="A62" s="17"/>
      <c r="B62" s="17"/>
      <c r="C62" s="32"/>
      <c r="D62" s="133" t="s">
        <v>110</v>
      </c>
      <c r="E62" s="101" t="s">
        <v>211</v>
      </c>
      <c r="F62" s="134">
        <v>2017</v>
      </c>
      <c r="G62" s="134">
        <v>2018</v>
      </c>
      <c r="H62" s="126" t="s">
        <v>12</v>
      </c>
      <c r="I62" s="126" t="s">
        <v>81</v>
      </c>
      <c r="J62" s="135">
        <v>644900</v>
      </c>
      <c r="K62" s="135" t="s">
        <v>84</v>
      </c>
      <c r="L62" s="126">
        <v>84.003</v>
      </c>
      <c r="M62" s="126" t="s">
        <v>38</v>
      </c>
      <c r="N62" s="136">
        <v>84</v>
      </c>
      <c r="O62" s="166">
        <v>7677</v>
      </c>
      <c r="P62" s="72"/>
      <c r="Q62" s="19"/>
    </row>
    <row r="63" spans="1:17" s="6" customFormat="1" ht="86.25" customHeight="1">
      <c r="A63" s="17"/>
      <c r="B63" s="17"/>
      <c r="C63" s="32"/>
      <c r="D63" s="133" t="s">
        <v>111</v>
      </c>
      <c r="E63" s="101" t="s">
        <v>211</v>
      </c>
      <c r="F63" s="134">
        <v>2017</v>
      </c>
      <c r="G63" s="134">
        <v>2018</v>
      </c>
      <c r="H63" s="126" t="s">
        <v>12</v>
      </c>
      <c r="I63" s="126" t="s">
        <v>81</v>
      </c>
      <c r="J63" s="135">
        <v>495340</v>
      </c>
      <c r="K63" s="135" t="s">
        <v>84</v>
      </c>
      <c r="L63" s="126">
        <v>47.213999999999999</v>
      </c>
      <c r="M63" s="126" t="s">
        <v>38</v>
      </c>
      <c r="N63" s="136">
        <v>36</v>
      </c>
      <c r="O63" s="166">
        <v>13759</v>
      </c>
      <c r="P63" s="72"/>
      <c r="Q63" s="19"/>
    </row>
    <row r="64" spans="1:17" s="41" customFormat="1" ht="99.95" customHeight="1">
      <c r="A64" s="47"/>
      <c r="B64" s="47"/>
      <c r="C64" s="48"/>
      <c r="D64" s="133" t="s">
        <v>112</v>
      </c>
      <c r="E64" s="101" t="s">
        <v>211</v>
      </c>
      <c r="F64" s="134">
        <v>2017</v>
      </c>
      <c r="G64" s="134">
        <v>2018</v>
      </c>
      <c r="H64" s="126" t="s">
        <v>12</v>
      </c>
      <c r="I64" s="126" t="s">
        <v>81</v>
      </c>
      <c r="J64" s="135">
        <v>746485</v>
      </c>
      <c r="K64" s="135" t="s">
        <v>84</v>
      </c>
      <c r="L64" s="126">
        <v>148.316</v>
      </c>
      <c r="M64" s="126" t="s">
        <v>38</v>
      </c>
      <c r="N64" s="136">
        <v>125</v>
      </c>
      <c r="O64" s="166">
        <v>5972</v>
      </c>
      <c r="P64" s="74"/>
      <c r="Q64" s="40"/>
    </row>
    <row r="65" spans="1:17" s="41" customFormat="1" ht="99.95" customHeight="1">
      <c r="A65" s="47"/>
      <c r="B65" s="47"/>
      <c r="C65" s="48"/>
      <c r="D65" s="133" t="s">
        <v>113</v>
      </c>
      <c r="E65" s="101" t="s">
        <v>211</v>
      </c>
      <c r="F65" s="134">
        <v>2017</v>
      </c>
      <c r="G65" s="134">
        <v>2018</v>
      </c>
      <c r="H65" s="126" t="s">
        <v>12</v>
      </c>
      <c r="I65" s="126" t="s">
        <v>81</v>
      </c>
      <c r="J65" s="135">
        <v>611176</v>
      </c>
      <c r="K65" s="135" t="s">
        <v>84</v>
      </c>
      <c r="L65" s="126">
        <v>127.236</v>
      </c>
      <c r="M65" s="126" t="s">
        <v>38</v>
      </c>
      <c r="N65" s="136">
        <v>92</v>
      </c>
      <c r="O65" s="166">
        <v>6643</v>
      </c>
      <c r="P65" s="74"/>
      <c r="Q65" s="40"/>
    </row>
    <row r="66" spans="1:17" s="41" customFormat="1" ht="99.95" customHeight="1">
      <c r="A66" s="47"/>
      <c r="B66" s="47"/>
      <c r="C66" s="48"/>
      <c r="D66" s="137" t="s">
        <v>114</v>
      </c>
      <c r="E66" s="138" t="s">
        <v>115</v>
      </c>
      <c r="F66" s="139">
        <v>2016</v>
      </c>
      <c r="G66" s="139">
        <v>2020</v>
      </c>
      <c r="H66" s="140" t="s">
        <v>12</v>
      </c>
      <c r="I66" s="141" t="s">
        <v>82</v>
      </c>
      <c r="J66" s="142">
        <v>2987221.31</v>
      </c>
      <c r="K66" s="143" t="s">
        <v>84</v>
      </c>
      <c r="L66" s="140">
        <v>2884.8733999999999</v>
      </c>
      <c r="M66" s="140">
        <v>11.856</v>
      </c>
      <c r="N66" s="140">
        <v>816.3</v>
      </c>
      <c r="O66" s="167">
        <v>2992</v>
      </c>
      <c r="P66" s="93"/>
      <c r="Q66" s="40"/>
    </row>
    <row r="67" spans="1:17" s="41" customFormat="1" ht="96.75" customHeight="1">
      <c r="A67" s="47"/>
      <c r="B67" s="47"/>
      <c r="C67" s="48"/>
      <c r="D67" s="133" t="s">
        <v>187</v>
      </c>
      <c r="E67" s="126" t="s">
        <v>212</v>
      </c>
      <c r="F67" s="144">
        <v>2017</v>
      </c>
      <c r="G67" s="144">
        <v>2018</v>
      </c>
      <c r="H67" s="145" t="s">
        <v>12</v>
      </c>
      <c r="I67" s="145" t="s">
        <v>81</v>
      </c>
      <c r="J67" s="146">
        <v>753787.21</v>
      </c>
      <c r="K67" s="135" t="s">
        <v>84</v>
      </c>
      <c r="L67" s="145">
        <v>239.6</v>
      </c>
      <c r="M67" s="145" t="s">
        <v>38</v>
      </c>
      <c r="N67" s="147">
        <v>249</v>
      </c>
      <c r="O67" s="168">
        <v>3027.62</v>
      </c>
      <c r="P67" s="93"/>
      <c r="Q67" s="40"/>
    </row>
    <row r="68" spans="1:17" s="41" customFormat="1" ht="93.75" customHeight="1">
      <c r="A68" s="47"/>
      <c r="B68" s="47"/>
      <c r="C68" s="48"/>
      <c r="D68" s="133" t="s">
        <v>188</v>
      </c>
      <c r="E68" s="126" t="s">
        <v>212</v>
      </c>
      <c r="F68" s="144">
        <v>2017</v>
      </c>
      <c r="G68" s="144">
        <v>2018</v>
      </c>
      <c r="H68" s="145" t="s">
        <v>12</v>
      </c>
      <c r="I68" s="145" t="s">
        <v>81</v>
      </c>
      <c r="J68" s="146">
        <v>888211.45</v>
      </c>
      <c r="K68" s="135" t="s">
        <v>84</v>
      </c>
      <c r="L68" s="145">
        <v>326.089</v>
      </c>
      <c r="M68" s="145" t="s">
        <v>38</v>
      </c>
      <c r="N68" s="147">
        <v>338</v>
      </c>
      <c r="O68" s="168">
        <v>2631.58</v>
      </c>
      <c r="P68" s="93"/>
      <c r="Q68" s="40"/>
    </row>
    <row r="69" spans="1:17" s="41" customFormat="1" ht="93.75" customHeight="1">
      <c r="A69" s="47"/>
      <c r="B69" s="47"/>
      <c r="C69" s="48"/>
      <c r="D69" s="133" t="s">
        <v>189</v>
      </c>
      <c r="E69" s="126" t="s">
        <v>212</v>
      </c>
      <c r="F69" s="144">
        <v>2017</v>
      </c>
      <c r="G69" s="144">
        <v>2018</v>
      </c>
      <c r="H69" s="145" t="s">
        <v>12</v>
      </c>
      <c r="I69" s="145" t="s">
        <v>81</v>
      </c>
      <c r="J69" s="146">
        <v>585932.26</v>
      </c>
      <c r="K69" s="135" t="s">
        <v>84</v>
      </c>
      <c r="L69" s="145">
        <v>175.06399999999999</v>
      </c>
      <c r="M69" s="145" t="s">
        <v>38</v>
      </c>
      <c r="N69" s="147">
        <v>188</v>
      </c>
      <c r="O69" s="168">
        <v>3116.99</v>
      </c>
      <c r="P69" s="93"/>
      <c r="Q69" s="40"/>
    </row>
    <row r="70" spans="1:17" s="41" customFormat="1" ht="95.25" customHeight="1">
      <c r="A70" s="47"/>
      <c r="B70" s="47"/>
      <c r="C70" s="48"/>
      <c r="D70" s="133" t="s">
        <v>190</v>
      </c>
      <c r="E70" s="126" t="s">
        <v>212</v>
      </c>
      <c r="F70" s="144">
        <v>2017</v>
      </c>
      <c r="G70" s="144">
        <v>2018</v>
      </c>
      <c r="H70" s="145" t="s">
        <v>12</v>
      </c>
      <c r="I70" s="145" t="s">
        <v>81</v>
      </c>
      <c r="J70" s="146">
        <v>577124.01</v>
      </c>
      <c r="K70" s="135" t="s">
        <v>84</v>
      </c>
      <c r="L70" s="145">
        <v>169.23599999999999</v>
      </c>
      <c r="M70" s="145" t="s">
        <v>38</v>
      </c>
      <c r="N70" s="147">
        <v>321</v>
      </c>
      <c r="O70" s="168">
        <v>1796.16</v>
      </c>
      <c r="P70" s="93"/>
      <c r="Q70" s="40"/>
    </row>
    <row r="71" spans="1:17" s="41" customFormat="1" ht="99.95" customHeight="1">
      <c r="A71" s="47"/>
      <c r="B71" s="47"/>
      <c r="C71" s="48"/>
      <c r="D71" s="133" t="s">
        <v>191</v>
      </c>
      <c r="E71" s="126" t="s">
        <v>212</v>
      </c>
      <c r="F71" s="144">
        <v>2017</v>
      </c>
      <c r="G71" s="144">
        <v>2018</v>
      </c>
      <c r="H71" s="145" t="s">
        <v>12</v>
      </c>
      <c r="I71" s="145" t="s">
        <v>81</v>
      </c>
      <c r="J71" s="146">
        <v>644404.68999999994</v>
      </c>
      <c r="K71" s="135" t="s">
        <v>84</v>
      </c>
      <c r="L71" s="145">
        <v>239.083</v>
      </c>
      <c r="M71" s="145" t="s">
        <v>38</v>
      </c>
      <c r="N71" s="147">
        <v>255</v>
      </c>
      <c r="O71" s="168">
        <v>2530.65</v>
      </c>
      <c r="P71" s="81"/>
      <c r="Q71" s="40"/>
    </row>
    <row r="72" spans="1:17" s="41" customFormat="1" ht="99.95" customHeight="1">
      <c r="A72" s="47"/>
      <c r="B72" s="47"/>
      <c r="C72" s="48"/>
      <c r="D72" s="133" t="s">
        <v>192</v>
      </c>
      <c r="E72" s="126" t="s">
        <v>212</v>
      </c>
      <c r="F72" s="144">
        <v>2017</v>
      </c>
      <c r="G72" s="144">
        <v>2018</v>
      </c>
      <c r="H72" s="145" t="s">
        <v>12</v>
      </c>
      <c r="I72" s="145" t="s">
        <v>81</v>
      </c>
      <c r="J72" s="146">
        <v>420009.96</v>
      </c>
      <c r="K72" s="135" t="s">
        <v>84</v>
      </c>
      <c r="L72" s="145">
        <v>147.28100000000001</v>
      </c>
      <c r="M72" s="145" t="s">
        <v>38</v>
      </c>
      <c r="N72" s="147">
        <v>40</v>
      </c>
      <c r="O72" s="168">
        <v>10500.25</v>
      </c>
      <c r="P72" s="81"/>
      <c r="Q72" s="40"/>
    </row>
    <row r="73" spans="1:17" s="41" customFormat="1" ht="99.95" customHeight="1">
      <c r="A73" s="47"/>
      <c r="B73" s="47"/>
      <c r="C73" s="48"/>
      <c r="D73" s="133" t="s">
        <v>194</v>
      </c>
      <c r="E73" s="126" t="s">
        <v>212</v>
      </c>
      <c r="F73" s="144">
        <v>2017</v>
      </c>
      <c r="G73" s="144">
        <v>2018</v>
      </c>
      <c r="H73" s="145" t="s">
        <v>12</v>
      </c>
      <c r="I73" s="145" t="s">
        <v>81</v>
      </c>
      <c r="J73" s="146">
        <v>637326.68999999994</v>
      </c>
      <c r="K73" s="135" t="s">
        <v>84</v>
      </c>
      <c r="L73" s="145">
        <v>164.77</v>
      </c>
      <c r="M73" s="145" t="s">
        <v>38</v>
      </c>
      <c r="N73" s="147">
        <v>181</v>
      </c>
      <c r="O73" s="168">
        <v>3517.06</v>
      </c>
      <c r="P73" s="81"/>
      <c r="Q73" s="40"/>
    </row>
    <row r="74" spans="1:17" s="41" customFormat="1" ht="99.95" customHeight="1">
      <c r="A74" s="8"/>
      <c r="B74" s="8"/>
      <c r="C74" s="35"/>
      <c r="D74" s="133" t="s">
        <v>193</v>
      </c>
      <c r="E74" s="126" t="s">
        <v>212</v>
      </c>
      <c r="F74" s="144">
        <v>2017</v>
      </c>
      <c r="G74" s="144">
        <v>2018</v>
      </c>
      <c r="H74" s="145" t="s">
        <v>12</v>
      </c>
      <c r="I74" s="145" t="s">
        <v>81</v>
      </c>
      <c r="J74" s="146">
        <v>1042728.48</v>
      </c>
      <c r="K74" s="135" t="s">
        <v>84</v>
      </c>
      <c r="L74" s="145">
        <v>320.43</v>
      </c>
      <c r="M74" s="145" t="s">
        <v>38</v>
      </c>
      <c r="N74" s="147">
        <v>350</v>
      </c>
      <c r="O74" s="168">
        <v>2979.22</v>
      </c>
      <c r="P74" s="75"/>
      <c r="Q74" s="40"/>
    </row>
    <row r="75" spans="1:17" s="52" customFormat="1" ht="99.95" customHeight="1">
      <c r="A75" s="62"/>
      <c r="B75" s="63"/>
      <c r="C75" s="63"/>
      <c r="D75" s="148" t="s">
        <v>122</v>
      </c>
      <c r="E75" s="138" t="s">
        <v>213</v>
      </c>
      <c r="F75" s="149">
        <v>2017</v>
      </c>
      <c r="G75" s="149">
        <v>2020</v>
      </c>
      <c r="H75" s="140" t="s">
        <v>12</v>
      </c>
      <c r="I75" s="138" t="s">
        <v>82</v>
      </c>
      <c r="J75" s="143">
        <v>7537995</v>
      </c>
      <c r="K75" s="143" t="s">
        <v>84</v>
      </c>
      <c r="L75" s="138">
        <v>2368.08</v>
      </c>
      <c r="M75" s="138">
        <v>22.86</v>
      </c>
      <c r="N75" s="138">
        <v>389.74</v>
      </c>
      <c r="O75" s="169">
        <v>19341.09</v>
      </c>
      <c r="P75" s="67"/>
      <c r="Q75" s="51"/>
    </row>
    <row r="76" spans="1:17" s="52" customFormat="1" ht="99.95" customHeight="1">
      <c r="A76" s="46"/>
      <c r="B76" s="46"/>
      <c r="C76" s="46"/>
      <c r="D76" s="148" t="s">
        <v>123</v>
      </c>
      <c r="E76" s="138" t="s">
        <v>213</v>
      </c>
      <c r="F76" s="149">
        <v>2017</v>
      </c>
      <c r="G76" s="149">
        <v>2020</v>
      </c>
      <c r="H76" s="138" t="s">
        <v>12</v>
      </c>
      <c r="I76" s="138" t="s">
        <v>82</v>
      </c>
      <c r="J76" s="150">
        <v>717695.15</v>
      </c>
      <c r="K76" s="143" t="s">
        <v>84</v>
      </c>
      <c r="L76" s="138">
        <v>180.89</v>
      </c>
      <c r="M76" s="138" t="s">
        <v>38</v>
      </c>
      <c r="N76" s="138">
        <v>50.82</v>
      </c>
      <c r="O76" s="169">
        <v>14122.3</v>
      </c>
      <c r="P76" s="67"/>
      <c r="Q76" s="51"/>
    </row>
    <row r="77" spans="1:17" s="52" customFormat="1" ht="99.95" customHeight="1">
      <c r="A77" s="46"/>
      <c r="B77" s="46"/>
      <c r="C77" s="46"/>
      <c r="D77" s="148" t="s">
        <v>124</v>
      </c>
      <c r="E77" s="138" t="s">
        <v>213</v>
      </c>
      <c r="F77" s="149">
        <v>2017</v>
      </c>
      <c r="G77" s="149">
        <v>2020</v>
      </c>
      <c r="H77" s="138" t="s">
        <v>12</v>
      </c>
      <c r="I77" s="138" t="s">
        <v>82</v>
      </c>
      <c r="J77" s="150">
        <v>691996.35</v>
      </c>
      <c r="K77" s="143" t="s">
        <v>84</v>
      </c>
      <c r="L77" s="138">
        <v>284.33</v>
      </c>
      <c r="M77" s="138" t="s">
        <v>38</v>
      </c>
      <c r="N77" s="138">
        <v>79.88</v>
      </c>
      <c r="O77" s="169">
        <v>8662.9500000000007</v>
      </c>
      <c r="P77" s="67"/>
      <c r="Q77" s="51"/>
    </row>
    <row r="78" spans="1:17" s="52" customFormat="1" ht="99.95" customHeight="1">
      <c r="A78" s="46"/>
      <c r="B78" s="46"/>
      <c r="C78" s="46"/>
      <c r="D78" s="148" t="s">
        <v>125</v>
      </c>
      <c r="E78" s="138" t="s">
        <v>213</v>
      </c>
      <c r="F78" s="149">
        <v>2017</v>
      </c>
      <c r="G78" s="149">
        <v>2020</v>
      </c>
      <c r="H78" s="138" t="s">
        <v>12</v>
      </c>
      <c r="I78" s="138" t="s">
        <v>82</v>
      </c>
      <c r="J78" s="150">
        <v>718165.45</v>
      </c>
      <c r="K78" s="143" t="s">
        <v>84</v>
      </c>
      <c r="L78" s="138">
        <v>180.72</v>
      </c>
      <c r="M78" s="138" t="s">
        <v>38</v>
      </c>
      <c r="N78" s="138">
        <v>50.77</v>
      </c>
      <c r="O78" s="169">
        <v>14145.47</v>
      </c>
      <c r="P78" s="67"/>
      <c r="Q78" s="51"/>
    </row>
    <row r="79" spans="1:17" s="52" customFormat="1" ht="78" customHeight="1">
      <c r="A79" s="46"/>
      <c r="B79" s="46"/>
      <c r="C79" s="46"/>
      <c r="D79" s="148" t="s">
        <v>126</v>
      </c>
      <c r="E79" s="138" t="s">
        <v>213</v>
      </c>
      <c r="F79" s="149">
        <v>2017</v>
      </c>
      <c r="G79" s="149">
        <v>2020</v>
      </c>
      <c r="H79" s="138" t="s">
        <v>12</v>
      </c>
      <c r="I79" s="138" t="s">
        <v>82</v>
      </c>
      <c r="J79" s="150">
        <v>693845.15</v>
      </c>
      <c r="K79" s="143" t="s">
        <v>84</v>
      </c>
      <c r="L79" s="138">
        <v>274.93</v>
      </c>
      <c r="M79" s="138" t="s">
        <v>38</v>
      </c>
      <c r="N79" s="138">
        <v>77.25</v>
      </c>
      <c r="O79" s="169">
        <v>8981.81</v>
      </c>
      <c r="P79" s="67"/>
      <c r="Q79" s="51"/>
    </row>
    <row r="80" spans="1:17" s="52" customFormat="1" ht="75.75" customHeight="1">
      <c r="A80" s="46"/>
      <c r="B80" s="46"/>
      <c r="C80" s="46"/>
      <c r="D80" s="133" t="s">
        <v>116</v>
      </c>
      <c r="E80" s="126" t="s">
        <v>117</v>
      </c>
      <c r="F80" s="134">
        <v>2017</v>
      </c>
      <c r="G80" s="134">
        <v>2018</v>
      </c>
      <c r="H80" s="126" t="s">
        <v>12</v>
      </c>
      <c r="I80" s="126" t="s">
        <v>82</v>
      </c>
      <c r="J80" s="135">
        <v>1890000</v>
      </c>
      <c r="K80" s="135" t="s">
        <v>118</v>
      </c>
      <c r="L80" s="126">
        <v>24.893999999999998</v>
      </c>
      <c r="M80" s="126" t="s">
        <v>38</v>
      </c>
      <c r="N80" s="136">
        <v>4.0999999999999996</v>
      </c>
      <c r="O80" s="166">
        <v>460975.60979999998</v>
      </c>
      <c r="P80" s="67"/>
      <c r="Q80" s="51"/>
    </row>
    <row r="81" spans="1:18" s="52" customFormat="1" ht="80.25" customHeight="1">
      <c r="A81" s="46"/>
      <c r="B81" s="46"/>
      <c r="C81" s="46"/>
      <c r="D81" s="133" t="s">
        <v>128</v>
      </c>
      <c r="E81" s="126" t="s">
        <v>129</v>
      </c>
      <c r="F81" s="134" t="s">
        <v>38</v>
      </c>
      <c r="G81" s="134" t="s">
        <v>38</v>
      </c>
      <c r="H81" s="145" t="s">
        <v>12</v>
      </c>
      <c r="I81" s="126" t="s">
        <v>82</v>
      </c>
      <c r="J81" s="135">
        <v>757960</v>
      </c>
      <c r="K81" s="135" t="s">
        <v>84</v>
      </c>
      <c r="L81" s="126">
        <v>676.38800000000003</v>
      </c>
      <c r="M81" s="126" t="s">
        <v>38</v>
      </c>
      <c r="N81" s="136">
        <v>273.48</v>
      </c>
      <c r="O81" s="166">
        <v>3992.2593999999999</v>
      </c>
      <c r="P81" s="67"/>
      <c r="Q81" s="51"/>
    </row>
    <row r="82" spans="1:18" s="52" customFormat="1" ht="99.95" customHeight="1">
      <c r="A82" s="46"/>
      <c r="B82" s="46"/>
      <c r="C82" s="46"/>
      <c r="D82" s="137" t="s">
        <v>130</v>
      </c>
      <c r="E82" s="138" t="s">
        <v>131</v>
      </c>
      <c r="F82" s="149">
        <v>2016</v>
      </c>
      <c r="G82" s="149">
        <v>2017</v>
      </c>
      <c r="H82" s="138" t="s">
        <v>11</v>
      </c>
      <c r="I82" s="151" t="s">
        <v>81</v>
      </c>
      <c r="J82" s="143">
        <v>2571832.19</v>
      </c>
      <c r="K82" s="143" t="s">
        <v>84</v>
      </c>
      <c r="L82" s="138">
        <v>196.86</v>
      </c>
      <c r="M82" s="138" t="s">
        <v>38</v>
      </c>
      <c r="N82" s="138">
        <v>73.78</v>
      </c>
      <c r="O82" s="169">
        <v>34858.120000000003</v>
      </c>
      <c r="P82" s="67"/>
      <c r="Q82" s="51"/>
    </row>
    <row r="83" spans="1:18" s="52" customFormat="1" ht="99.95" customHeight="1">
      <c r="A83" s="46"/>
      <c r="B83" s="46"/>
      <c r="C83" s="46"/>
      <c r="D83" s="133" t="s">
        <v>132</v>
      </c>
      <c r="E83" s="126" t="s">
        <v>133</v>
      </c>
      <c r="F83" s="134">
        <v>2017</v>
      </c>
      <c r="G83" s="134">
        <v>2017</v>
      </c>
      <c r="H83" s="126" t="s">
        <v>12</v>
      </c>
      <c r="I83" s="126" t="s">
        <v>82</v>
      </c>
      <c r="J83" s="135">
        <v>350000</v>
      </c>
      <c r="K83" s="135" t="s">
        <v>84</v>
      </c>
      <c r="L83" s="126">
        <v>119.35</v>
      </c>
      <c r="M83" s="126" t="s">
        <v>38</v>
      </c>
      <c r="N83" s="136">
        <v>42</v>
      </c>
      <c r="O83" s="166">
        <v>25</v>
      </c>
      <c r="P83" s="67"/>
      <c r="Q83" s="51"/>
    </row>
    <row r="84" spans="1:18" s="52" customFormat="1" ht="99.95" customHeight="1">
      <c r="A84" s="46"/>
      <c r="B84" s="46"/>
      <c r="C84" s="46"/>
      <c r="D84" s="133" t="s">
        <v>136</v>
      </c>
      <c r="E84" s="126" t="s">
        <v>216</v>
      </c>
      <c r="F84" s="134">
        <v>2016</v>
      </c>
      <c r="G84" s="134">
        <v>2017</v>
      </c>
      <c r="H84" s="126" t="s">
        <v>11</v>
      </c>
      <c r="I84" s="126" t="s">
        <v>81</v>
      </c>
      <c r="J84" s="135">
        <v>3420000</v>
      </c>
      <c r="K84" s="135" t="s">
        <v>137</v>
      </c>
      <c r="L84" s="126">
        <v>1067.2360000000001</v>
      </c>
      <c r="M84" s="126" t="s">
        <v>38</v>
      </c>
      <c r="N84" s="136" t="s">
        <v>38</v>
      </c>
      <c r="O84" s="166" t="s">
        <v>38</v>
      </c>
      <c r="P84" s="67"/>
      <c r="Q84" s="51"/>
    </row>
    <row r="85" spans="1:18" s="52" customFormat="1" ht="99.95" customHeight="1">
      <c r="A85" s="46"/>
      <c r="B85" s="46"/>
      <c r="C85" s="46"/>
      <c r="D85" s="133" t="s">
        <v>138</v>
      </c>
      <c r="E85" s="126" t="s">
        <v>216</v>
      </c>
      <c r="F85" s="134">
        <v>2016</v>
      </c>
      <c r="G85" s="134">
        <v>2018</v>
      </c>
      <c r="H85" s="126" t="s">
        <v>11</v>
      </c>
      <c r="I85" s="126" t="s">
        <v>81</v>
      </c>
      <c r="J85" s="135">
        <v>1000000</v>
      </c>
      <c r="K85" s="135" t="s">
        <v>181</v>
      </c>
      <c r="L85" s="126">
        <v>209.25800000000001</v>
      </c>
      <c r="M85" s="126" t="s">
        <v>38</v>
      </c>
      <c r="N85" s="136" t="s">
        <v>38</v>
      </c>
      <c r="O85" s="166" t="s">
        <v>38</v>
      </c>
      <c r="P85" s="67"/>
      <c r="Q85" s="51"/>
    </row>
    <row r="86" spans="1:18" s="52" customFormat="1" ht="99.95" customHeight="1">
      <c r="A86" s="46"/>
      <c r="B86" s="46"/>
      <c r="C86" s="46"/>
      <c r="D86" s="133" t="s">
        <v>140</v>
      </c>
      <c r="E86" s="126" t="s">
        <v>216</v>
      </c>
      <c r="F86" s="134">
        <v>2014</v>
      </c>
      <c r="G86" s="134">
        <v>2016</v>
      </c>
      <c r="H86" s="126" t="s">
        <v>11</v>
      </c>
      <c r="I86" s="126" t="s">
        <v>81</v>
      </c>
      <c r="J86" s="135">
        <v>2630000</v>
      </c>
      <c r="K86" s="135" t="s">
        <v>181</v>
      </c>
      <c r="L86" s="126">
        <v>328.42500000000001</v>
      </c>
      <c r="M86" s="126" t="s">
        <v>38</v>
      </c>
      <c r="N86" s="136" t="s">
        <v>38</v>
      </c>
      <c r="O86" s="166" t="s">
        <v>38</v>
      </c>
      <c r="P86" s="67"/>
      <c r="Q86" s="51"/>
    </row>
    <row r="87" spans="1:18" s="38" customFormat="1" ht="99.95" customHeight="1">
      <c r="A87" s="46"/>
      <c r="B87" s="46"/>
      <c r="C87" s="46"/>
      <c r="D87" s="133" t="s">
        <v>141</v>
      </c>
      <c r="E87" s="126" t="s">
        <v>216</v>
      </c>
      <c r="F87" s="134">
        <v>2015</v>
      </c>
      <c r="G87" s="134">
        <v>2016</v>
      </c>
      <c r="H87" s="126" t="s">
        <v>11</v>
      </c>
      <c r="I87" s="126" t="s">
        <v>81</v>
      </c>
      <c r="J87" s="135">
        <v>2400000</v>
      </c>
      <c r="K87" s="135" t="s">
        <v>181</v>
      </c>
      <c r="L87" s="126">
        <v>420.435</v>
      </c>
      <c r="M87" s="126" t="s">
        <v>38</v>
      </c>
      <c r="N87" s="136" t="s">
        <v>38</v>
      </c>
      <c r="O87" s="166" t="s">
        <v>38</v>
      </c>
      <c r="P87" s="67"/>
      <c r="Q87" s="39"/>
    </row>
    <row r="88" spans="1:18" s="38" customFormat="1" ht="99.95" customHeight="1">
      <c r="A88" s="46"/>
      <c r="B88" s="46"/>
      <c r="C88" s="46"/>
      <c r="D88" s="133" t="s">
        <v>142</v>
      </c>
      <c r="E88" s="126" t="s">
        <v>216</v>
      </c>
      <c r="F88" s="134">
        <v>2016</v>
      </c>
      <c r="G88" s="134">
        <v>2016</v>
      </c>
      <c r="H88" s="126" t="s">
        <v>184</v>
      </c>
      <c r="I88" s="126" t="s">
        <v>81</v>
      </c>
      <c r="J88" s="135">
        <v>2207000</v>
      </c>
      <c r="K88" s="135" t="s">
        <v>139</v>
      </c>
      <c r="L88" s="126" t="s">
        <v>38</v>
      </c>
      <c r="M88" s="126" t="s">
        <v>38</v>
      </c>
      <c r="N88" s="136" t="s">
        <v>38</v>
      </c>
      <c r="O88" s="166" t="s">
        <v>38</v>
      </c>
      <c r="P88" s="67"/>
      <c r="Q88" s="39"/>
    </row>
    <row r="89" spans="1:18" s="38" customFormat="1" ht="99.95" customHeight="1">
      <c r="A89" s="46"/>
      <c r="B89" s="46"/>
      <c r="C89" s="46"/>
      <c r="D89" s="133" t="s">
        <v>143</v>
      </c>
      <c r="E89" s="126" t="s">
        <v>216</v>
      </c>
      <c r="F89" s="134">
        <v>2016</v>
      </c>
      <c r="G89" s="134">
        <v>2017</v>
      </c>
      <c r="H89" s="126" t="s">
        <v>11</v>
      </c>
      <c r="I89" s="126" t="s">
        <v>81</v>
      </c>
      <c r="J89" s="135">
        <v>1785000</v>
      </c>
      <c r="K89" s="135" t="s">
        <v>181</v>
      </c>
      <c r="L89" s="126">
        <v>305.15899999999999</v>
      </c>
      <c r="M89" s="126" t="s">
        <v>38</v>
      </c>
      <c r="N89" s="136" t="s">
        <v>38</v>
      </c>
      <c r="O89" s="166" t="s">
        <v>38</v>
      </c>
      <c r="P89" s="67"/>
      <c r="Q89" s="39"/>
    </row>
    <row r="90" spans="1:18" s="84" customFormat="1" ht="99.95" customHeight="1">
      <c r="A90" s="90"/>
      <c r="B90" s="90"/>
      <c r="C90" s="90"/>
      <c r="D90" s="133" t="s">
        <v>144</v>
      </c>
      <c r="E90" s="126" t="s">
        <v>216</v>
      </c>
      <c r="F90" s="134">
        <v>2016</v>
      </c>
      <c r="G90" s="134">
        <v>2017</v>
      </c>
      <c r="H90" s="126" t="s">
        <v>11</v>
      </c>
      <c r="I90" s="126" t="s">
        <v>81</v>
      </c>
      <c r="J90" s="135">
        <v>2400000</v>
      </c>
      <c r="K90" s="135" t="s">
        <v>139</v>
      </c>
      <c r="L90" s="126">
        <v>532.16300000000001</v>
      </c>
      <c r="M90" s="126" t="s">
        <v>38</v>
      </c>
      <c r="N90" s="136" t="s">
        <v>38</v>
      </c>
      <c r="O90" s="166" t="s">
        <v>38</v>
      </c>
      <c r="P90" s="91"/>
      <c r="Q90" s="37"/>
    </row>
    <row r="91" spans="1:18" s="38" customFormat="1" ht="99.95" customHeight="1">
      <c r="A91" s="46"/>
      <c r="B91" s="46"/>
      <c r="C91" s="46"/>
      <c r="D91" s="133" t="s">
        <v>145</v>
      </c>
      <c r="E91" s="126" t="s">
        <v>224</v>
      </c>
      <c r="F91" s="134">
        <v>2016</v>
      </c>
      <c r="G91" s="134">
        <v>2018</v>
      </c>
      <c r="H91" s="126" t="s">
        <v>12</v>
      </c>
      <c r="I91" s="126" t="s">
        <v>81</v>
      </c>
      <c r="J91" s="135">
        <v>15000000</v>
      </c>
      <c r="K91" s="135" t="s">
        <v>84</v>
      </c>
      <c r="L91" s="126">
        <v>526.88099999999997</v>
      </c>
      <c r="M91" s="126" t="s">
        <v>38</v>
      </c>
      <c r="N91" s="136">
        <v>150.38999999999999</v>
      </c>
      <c r="O91" s="166">
        <v>2676.72</v>
      </c>
      <c r="P91" s="71"/>
      <c r="Q91" s="39"/>
    </row>
    <row r="92" spans="1:18" s="38" customFormat="1" ht="99.95" customHeight="1">
      <c r="A92" s="46"/>
      <c r="B92" s="46"/>
      <c r="C92" s="46"/>
      <c r="D92" s="133" t="s">
        <v>146</v>
      </c>
      <c r="E92" s="126" t="s">
        <v>147</v>
      </c>
      <c r="F92" s="134">
        <v>2016</v>
      </c>
      <c r="G92" s="134">
        <v>2017</v>
      </c>
      <c r="H92" s="126" t="s">
        <v>12</v>
      </c>
      <c r="I92" s="126" t="s">
        <v>82</v>
      </c>
      <c r="J92" s="135">
        <v>1981320</v>
      </c>
      <c r="K92" s="135" t="s">
        <v>84</v>
      </c>
      <c r="L92" s="126">
        <v>154.053</v>
      </c>
      <c r="M92" s="126" t="s">
        <v>38</v>
      </c>
      <c r="N92" s="136">
        <v>88.16</v>
      </c>
      <c r="O92" s="166">
        <v>22521.16</v>
      </c>
      <c r="P92" s="71"/>
      <c r="Q92" s="39"/>
    </row>
    <row r="93" spans="1:18" s="38" customFormat="1" ht="99.95" customHeight="1">
      <c r="A93" s="46"/>
      <c r="B93" s="46"/>
      <c r="C93" s="46"/>
      <c r="D93" s="137" t="s">
        <v>148</v>
      </c>
      <c r="E93" s="138" t="s">
        <v>149</v>
      </c>
      <c r="F93" s="149">
        <v>2017</v>
      </c>
      <c r="G93" s="149">
        <v>2018</v>
      </c>
      <c r="H93" s="138" t="s">
        <v>12</v>
      </c>
      <c r="I93" s="138" t="s">
        <v>82</v>
      </c>
      <c r="J93" s="152">
        <v>2633496.4300000002</v>
      </c>
      <c r="K93" s="143" t="s">
        <v>118</v>
      </c>
      <c r="L93" s="138">
        <v>343.733</v>
      </c>
      <c r="M93" s="138" t="s">
        <v>38</v>
      </c>
      <c r="N93" s="138">
        <v>194</v>
      </c>
      <c r="O93" s="169">
        <v>13574.72</v>
      </c>
      <c r="P93" s="71"/>
      <c r="Q93" s="39"/>
    </row>
    <row r="94" spans="1:18" s="38" customFormat="1" ht="99.95" customHeight="1">
      <c r="A94" s="46"/>
      <c r="B94" s="46"/>
      <c r="C94" s="46"/>
      <c r="D94" s="137" t="s">
        <v>150</v>
      </c>
      <c r="E94" s="138" t="s">
        <v>149</v>
      </c>
      <c r="F94" s="139">
        <v>2017</v>
      </c>
      <c r="G94" s="139">
        <v>2018</v>
      </c>
      <c r="H94" s="140" t="s">
        <v>12</v>
      </c>
      <c r="I94" s="140" t="s">
        <v>82</v>
      </c>
      <c r="J94" s="153">
        <v>428846.21</v>
      </c>
      <c r="K94" s="143" t="s">
        <v>118</v>
      </c>
      <c r="L94" s="140">
        <v>124.28700000000001</v>
      </c>
      <c r="M94" s="140" t="s">
        <v>38</v>
      </c>
      <c r="N94" s="140">
        <v>21</v>
      </c>
      <c r="O94" s="167">
        <v>20421.25</v>
      </c>
      <c r="P94" s="71"/>
      <c r="Q94" s="39"/>
    </row>
    <row r="95" spans="1:18" s="38" customFormat="1" ht="99.95" customHeight="1">
      <c r="A95" s="46"/>
      <c r="B95" s="46"/>
      <c r="C95" s="46"/>
      <c r="D95" s="133" t="s">
        <v>151</v>
      </c>
      <c r="E95" s="126" t="s">
        <v>152</v>
      </c>
      <c r="F95" s="134">
        <v>2017</v>
      </c>
      <c r="G95" s="134">
        <v>2018</v>
      </c>
      <c r="H95" s="126" t="s">
        <v>12</v>
      </c>
      <c r="I95" s="126" t="s">
        <v>82</v>
      </c>
      <c r="J95" s="135">
        <v>3800000</v>
      </c>
      <c r="K95" s="135" t="s">
        <v>118</v>
      </c>
      <c r="L95" s="126">
        <v>457</v>
      </c>
      <c r="M95" s="126" t="s">
        <v>38</v>
      </c>
      <c r="N95" s="136">
        <v>563</v>
      </c>
      <c r="O95" s="166">
        <v>6636.11</v>
      </c>
      <c r="P95" s="71"/>
      <c r="Q95" s="39"/>
    </row>
    <row r="96" spans="1:18" s="38" customFormat="1" ht="99.95" customHeight="1">
      <c r="A96" s="46"/>
      <c r="B96" s="46"/>
      <c r="C96" s="46"/>
      <c r="D96" s="133" t="s">
        <v>153</v>
      </c>
      <c r="E96" s="126" t="s">
        <v>154</v>
      </c>
      <c r="F96" s="134">
        <v>2016</v>
      </c>
      <c r="G96" s="134">
        <v>2017</v>
      </c>
      <c r="H96" s="126" t="s">
        <v>12</v>
      </c>
      <c r="I96" s="103" t="s">
        <v>82</v>
      </c>
      <c r="J96" s="158">
        <v>2000000</v>
      </c>
      <c r="K96" s="135" t="s">
        <v>84</v>
      </c>
      <c r="L96" s="126">
        <v>509.72</v>
      </c>
      <c r="M96" s="126" t="s">
        <v>38</v>
      </c>
      <c r="N96" s="136">
        <v>173.51</v>
      </c>
      <c r="O96" s="166">
        <v>11526.65</v>
      </c>
      <c r="P96" s="71"/>
      <c r="Q96" s="51"/>
      <c r="R96" s="52"/>
    </row>
    <row r="97" spans="1:21" s="38" customFormat="1" ht="99.95" customHeight="1">
      <c r="A97" s="46"/>
      <c r="B97" s="46"/>
      <c r="C97" s="46"/>
      <c r="D97" s="133" t="s">
        <v>171</v>
      </c>
      <c r="E97" s="126" t="s">
        <v>172</v>
      </c>
      <c r="F97" s="134">
        <v>2017</v>
      </c>
      <c r="G97" s="134">
        <v>2018</v>
      </c>
      <c r="H97" s="126" t="s">
        <v>12</v>
      </c>
      <c r="I97" s="103" t="s">
        <v>82</v>
      </c>
      <c r="J97" s="158">
        <v>2000000</v>
      </c>
      <c r="K97" s="126" t="s">
        <v>118</v>
      </c>
      <c r="L97" s="126">
        <v>3.2213499999999997</v>
      </c>
      <c r="M97" s="145" t="s">
        <v>38</v>
      </c>
      <c r="N97" s="156" t="s">
        <v>38</v>
      </c>
      <c r="O97" s="168" t="s">
        <v>38</v>
      </c>
      <c r="P97" s="71"/>
      <c r="Q97" s="53"/>
      <c r="R97" s="52"/>
    </row>
    <row r="98" spans="1:21" s="38" customFormat="1" ht="99.95" customHeight="1">
      <c r="A98" s="46"/>
      <c r="B98" s="46"/>
      <c r="C98" s="46"/>
      <c r="D98" s="133" t="s">
        <v>173</v>
      </c>
      <c r="E98" s="126" t="s">
        <v>172</v>
      </c>
      <c r="F98" s="134">
        <v>2017</v>
      </c>
      <c r="G98" s="134">
        <v>2018</v>
      </c>
      <c r="H98" s="126" t="s">
        <v>12</v>
      </c>
      <c r="I98" s="103" t="s">
        <v>82</v>
      </c>
      <c r="J98" s="158">
        <v>500000</v>
      </c>
      <c r="K98" s="126" t="s">
        <v>118</v>
      </c>
      <c r="L98" s="126">
        <v>0.16</v>
      </c>
      <c r="M98" s="145" t="s">
        <v>38</v>
      </c>
      <c r="N98" s="156" t="s">
        <v>38</v>
      </c>
      <c r="O98" s="168" t="s">
        <v>38</v>
      </c>
      <c r="P98" s="71"/>
      <c r="Q98" s="51"/>
      <c r="R98" s="52"/>
    </row>
    <row r="99" spans="1:21" s="38" customFormat="1" ht="99.95" customHeight="1">
      <c r="A99" s="46"/>
      <c r="B99" s="46"/>
      <c r="C99" s="46"/>
      <c r="D99" s="133" t="s">
        <v>174</v>
      </c>
      <c r="E99" s="126" t="s">
        <v>172</v>
      </c>
      <c r="F99" s="134">
        <v>2017</v>
      </c>
      <c r="G99" s="134">
        <v>2018</v>
      </c>
      <c r="H99" s="126" t="s">
        <v>12</v>
      </c>
      <c r="I99" s="103" t="s">
        <v>82</v>
      </c>
      <c r="J99" s="158">
        <v>1000000</v>
      </c>
      <c r="K99" s="126" t="s">
        <v>118</v>
      </c>
      <c r="L99" s="126">
        <v>4.4417999999999997</v>
      </c>
      <c r="M99" s="145" t="s">
        <v>38</v>
      </c>
      <c r="N99" s="156" t="s">
        <v>38</v>
      </c>
      <c r="O99" s="168" t="s">
        <v>38</v>
      </c>
      <c r="P99" s="71"/>
      <c r="Q99" s="51"/>
      <c r="R99" s="52"/>
    </row>
    <row r="100" spans="1:21" s="41" customFormat="1" ht="99.95" customHeight="1">
      <c r="A100" s="47"/>
      <c r="B100" s="47"/>
      <c r="C100" s="48"/>
      <c r="D100" s="133" t="s">
        <v>175</v>
      </c>
      <c r="E100" s="126" t="s">
        <v>172</v>
      </c>
      <c r="F100" s="134">
        <v>2017</v>
      </c>
      <c r="G100" s="134">
        <v>2018</v>
      </c>
      <c r="H100" s="126" t="s">
        <v>12</v>
      </c>
      <c r="I100" s="103" t="s">
        <v>82</v>
      </c>
      <c r="J100" s="158">
        <v>800000</v>
      </c>
      <c r="K100" s="126" t="s">
        <v>118</v>
      </c>
      <c r="L100" s="126">
        <v>0.52200000000000002</v>
      </c>
      <c r="M100" s="145" t="s">
        <v>38</v>
      </c>
      <c r="N100" s="156" t="s">
        <v>38</v>
      </c>
      <c r="O100" s="168" t="s">
        <v>38</v>
      </c>
      <c r="P100" s="75"/>
      <c r="Q100" s="40"/>
    </row>
    <row r="101" spans="1:21" s="38" customFormat="1" ht="99.95" customHeight="1">
      <c r="A101" s="46"/>
      <c r="B101" s="46"/>
      <c r="C101" s="46"/>
      <c r="D101" s="133" t="s">
        <v>176</v>
      </c>
      <c r="E101" s="126" t="s">
        <v>177</v>
      </c>
      <c r="F101" s="134">
        <v>2017</v>
      </c>
      <c r="G101" s="134">
        <v>2018</v>
      </c>
      <c r="H101" s="126" t="s">
        <v>12</v>
      </c>
      <c r="I101" s="103" t="s">
        <v>82</v>
      </c>
      <c r="J101" s="158">
        <v>731746.58</v>
      </c>
      <c r="K101" s="135" t="s">
        <v>84</v>
      </c>
      <c r="L101" s="126">
        <v>103.23612</v>
      </c>
      <c r="M101" s="145" t="s">
        <v>38</v>
      </c>
      <c r="N101" s="156">
        <v>35.29</v>
      </c>
      <c r="O101" s="166">
        <f>J101/N101</f>
        <v>20735.238877869084</v>
      </c>
      <c r="P101" s="71"/>
      <c r="Q101" s="39"/>
    </row>
    <row r="102" spans="1:21" ht="99.95" customHeight="1">
      <c r="D102" s="100" t="s">
        <v>21</v>
      </c>
      <c r="E102" s="121" t="s">
        <v>30</v>
      </c>
      <c r="F102" s="102">
        <v>2018</v>
      </c>
      <c r="G102" s="102">
        <v>2020</v>
      </c>
      <c r="H102" s="103" t="s">
        <v>12</v>
      </c>
      <c r="I102" s="103" t="s">
        <v>82</v>
      </c>
      <c r="J102" s="104">
        <v>41000000</v>
      </c>
      <c r="K102" s="105" t="s">
        <v>84</v>
      </c>
      <c r="L102" s="175">
        <v>2</v>
      </c>
      <c r="M102" s="176">
        <v>31.68</v>
      </c>
      <c r="N102" s="177">
        <v>28</v>
      </c>
      <c r="O102" s="178">
        <f t="shared" ref="O102" si="3">J102/N102</f>
        <v>1464285.7142857143</v>
      </c>
      <c r="P102" s="72"/>
    </row>
    <row r="103" spans="1:21" s="38" customFormat="1" ht="99.95" customHeight="1">
      <c r="A103" s="46"/>
      <c r="B103" s="46"/>
      <c r="C103" s="46"/>
      <c r="D103" s="133" t="s">
        <v>163</v>
      </c>
      <c r="E103" s="126" t="s">
        <v>164</v>
      </c>
      <c r="F103" s="134">
        <v>2016</v>
      </c>
      <c r="G103" s="134">
        <v>2018</v>
      </c>
      <c r="H103" s="126" t="s">
        <v>11</v>
      </c>
      <c r="I103" s="103" t="s">
        <v>82</v>
      </c>
      <c r="J103" s="158">
        <v>359395.69</v>
      </c>
      <c r="K103" s="135" t="s">
        <v>84</v>
      </c>
      <c r="L103" s="126">
        <v>66.494389999999996</v>
      </c>
      <c r="M103" s="126" t="s">
        <v>38</v>
      </c>
      <c r="N103" s="154">
        <v>18.190000000000001</v>
      </c>
      <c r="O103" s="166">
        <v>19757.87</v>
      </c>
      <c r="P103" s="72"/>
      <c r="Q103" s="39"/>
    </row>
    <row r="104" spans="1:21" s="38" customFormat="1" ht="99.95" customHeight="1">
      <c r="A104" s="46"/>
      <c r="B104" s="46"/>
      <c r="C104" s="46"/>
      <c r="D104" s="133" t="s">
        <v>165</v>
      </c>
      <c r="E104" s="126" t="s">
        <v>166</v>
      </c>
      <c r="F104" s="134">
        <v>2016</v>
      </c>
      <c r="G104" s="134">
        <v>2018</v>
      </c>
      <c r="H104" s="126" t="s">
        <v>11</v>
      </c>
      <c r="I104" s="103" t="s">
        <v>82</v>
      </c>
      <c r="J104" s="158">
        <v>666451.44999999995</v>
      </c>
      <c r="K104" s="135" t="s">
        <v>84</v>
      </c>
      <c r="L104" s="126">
        <v>343.10532000000001</v>
      </c>
      <c r="M104" s="126" t="s">
        <v>38</v>
      </c>
      <c r="N104" s="154">
        <v>114.07</v>
      </c>
      <c r="O104" s="166">
        <v>5842.48</v>
      </c>
      <c r="P104" s="71"/>
      <c r="Q104" s="39"/>
    </row>
    <row r="105" spans="1:21" s="38" customFormat="1" ht="99.95" customHeight="1">
      <c r="A105" s="46"/>
      <c r="B105" s="46"/>
      <c r="C105" s="46"/>
      <c r="D105" s="133" t="s">
        <v>160</v>
      </c>
      <c r="E105" s="126" t="s">
        <v>156</v>
      </c>
      <c r="F105" s="134">
        <v>2017</v>
      </c>
      <c r="G105" s="134">
        <v>2018</v>
      </c>
      <c r="H105" s="126" t="s">
        <v>12</v>
      </c>
      <c r="I105" s="126" t="s">
        <v>82</v>
      </c>
      <c r="J105" s="158">
        <v>987901.53</v>
      </c>
      <c r="K105" s="126" t="s">
        <v>118</v>
      </c>
      <c r="L105" s="126">
        <v>171.29499999999999</v>
      </c>
      <c r="M105" s="126" t="s">
        <v>38</v>
      </c>
      <c r="N105" s="136">
        <v>44.94</v>
      </c>
      <c r="O105" s="166">
        <v>16319</v>
      </c>
      <c r="P105" s="71"/>
      <c r="Q105" s="39"/>
    </row>
    <row r="106" spans="1:21" s="38" customFormat="1" ht="99.95" customHeight="1">
      <c r="A106" s="46"/>
      <c r="B106" s="46"/>
      <c r="C106" s="46"/>
      <c r="D106" s="133" t="s">
        <v>161</v>
      </c>
      <c r="E106" s="126" t="s">
        <v>156</v>
      </c>
      <c r="F106" s="134">
        <v>2017</v>
      </c>
      <c r="G106" s="134">
        <v>2018</v>
      </c>
      <c r="H106" s="126" t="s">
        <v>12</v>
      </c>
      <c r="I106" s="126" t="s">
        <v>82</v>
      </c>
      <c r="J106" s="158">
        <v>871707.49</v>
      </c>
      <c r="K106" s="126" t="s">
        <v>118</v>
      </c>
      <c r="L106" s="126">
        <v>178.221</v>
      </c>
      <c r="M106" s="126" t="s">
        <v>38</v>
      </c>
      <c r="N106" s="136">
        <v>205.34</v>
      </c>
      <c r="O106" s="166">
        <v>2766</v>
      </c>
      <c r="P106" s="71"/>
      <c r="Q106" s="39"/>
    </row>
    <row r="107" spans="1:21" s="38" customFormat="1" ht="99.95" customHeight="1">
      <c r="A107" s="46"/>
      <c r="B107" s="46"/>
      <c r="C107" s="46"/>
      <c r="D107" s="133" t="s">
        <v>162</v>
      </c>
      <c r="E107" s="126" t="s">
        <v>156</v>
      </c>
      <c r="F107" s="134">
        <v>2017</v>
      </c>
      <c r="G107" s="134">
        <v>2018</v>
      </c>
      <c r="H107" s="126" t="s">
        <v>12</v>
      </c>
      <c r="I107" s="126" t="s">
        <v>82</v>
      </c>
      <c r="J107" s="158">
        <v>468632.19</v>
      </c>
      <c r="K107" s="126" t="s">
        <v>118</v>
      </c>
      <c r="L107" s="126">
        <v>202.4</v>
      </c>
      <c r="M107" s="126" t="s">
        <v>38</v>
      </c>
      <c r="N107" s="136">
        <v>63.76</v>
      </c>
      <c r="O107" s="166">
        <v>5005</v>
      </c>
      <c r="P107" s="71"/>
      <c r="Q107" s="39"/>
    </row>
    <row r="108" spans="1:21" s="38" customFormat="1" ht="99.95" customHeight="1">
      <c r="A108" s="5"/>
      <c r="B108" s="5"/>
      <c r="C108" s="5"/>
      <c r="D108" s="133" t="s">
        <v>169</v>
      </c>
      <c r="E108" s="126" t="s">
        <v>170</v>
      </c>
      <c r="F108" s="134">
        <v>2016</v>
      </c>
      <c r="G108" s="134">
        <v>2021</v>
      </c>
      <c r="H108" s="126" t="s">
        <v>12</v>
      </c>
      <c r="I108" s="103" t="s">
        <v>82</v>
      </c>
      <c r="J108" s="158">
        <v>1750000</v>
      </c>
      <c r="K108" s="135" t="s">
        <v>84</v>
      </c>
      <c r="L108" s="126">
        <v>742</v>
      </c>
      <c r="M108" s="126" t="s">
        <v>38</v>
      </c>
      <c r="N108" s="155">
        <v>250.5</v>
      </c>
      <c r="O108" s="166">
        <v>3493</v>
      </c>
      <c r="P108" s="71"/>
      <c r="Q108" s="39"/>
    </row>
    <row r="109" spans="1:21" s="38" customFormat="1" ht="99.95" customHeight="1">
      <c r="A109" s="46"/>
      <c r="B109" s="46"/>
      <c r="C109" s="46"/>
      <c r="D109" s="133" t="s">
        <v>134</v>
      </c>
      <c r="E109" s="126" t="s">
        <v>135</v>
      </c>
      <c r="F109" s="134">
        <v>2016</v>
      </c>
      <c r="G109" s="134">
        <v>2018</v>
      </c>
      <c r="H109" s="126" t="s">
        <v>12</v>
      </c>
      <c r="I109" s="126" t="s">
        <v>82</v>
      </c>
      <c r="J109" s="135">
        <v>13000000</v>
      </c>
      <c r="K109" s="135" t="s">
        <v>118</v>
      </c>
      <c r="L109" s="126">
        <v>430</v>
      </c>
      <c r="M109" s="126">
        <v>14.8</v>
      </c>
      <c r="N109" s="136">
        <v>143.52000000000001</v>
      </c>
      <c r="O109" s="166" t="s">
        <v>38</v>
      </c>
      <c r="P109" s="71"/>
      <c r="Q109" s="56"/>
      <c r="R109" s="57"/>
      <c r="S109" s="57"/>
      <c r="T109" s="57"/>
      <c r="U109" s="57"/>
    </row>
    <row r="110" spans="1:21" ht="99.95" customHeight="1">
      <c r="D110" s="133" t="s">
        <v>178</v>
      </c>
      <c r="E110" s="126" t="s">
        <v>179</v>
      </c>
      <c r="F110" s="134">
        <v>2017</v>
      </c>
      <c r="G110" s="134">
        <v>2017</v>
      </c>
      <c r="H110" s="126" t="s">
        <v>12</v>
      </c>
      <c r="I110" s="103" t="s">
        <v>82</v>
      </c>
      <c r="J110" s="158">
        <v>13530000</v>
      </c>
      <c r="K110" s="135" t="s">
        <v>84</v>
      </c>
      <c r="L110" s="126">
        <v>118.25897999999999</v>
      </c>
      <c r="M110" s="145" t="s">
        <v>38</v>
      </c>
      <c r="N110" s="156">
        <v>31.9</v>
      </c>
      <c r="O110" s="168" t="s">
        <v>38</v>
      </c>
      <c r="P110" s="71"/>
      <c r="Q110" s="26"/>
      <c r="R110" s="11"/>
      <c r="S110" s="11"/>
      <c r="T110" s="11"/>
      <c r="U110" s="11"/>
    </row>
    <row r="111" spans="1:21" ht="99.95" customHeight="1">
      <c r="D111" s="133" t="s">
        <v>183</v>
      </c>
      <c r="E111" s="126" t="s">
        <v>127</v>
      </c>
      <c r="F111" s="134">
        <v>2018</v>
      </c>
      <c r="G111" s="134">
        <v>2020</v>
      </c>
      <c r="H111" s="145" t="s">
        <v>12</v>
      </c>
      <c r="I111" s="126" t="s">
        <v>82</v>
      </c>
      <c r="J111" s="135">
        <v>16564007.109999999</v>
      </c>
      <c r="K111" s="135" t="s">
        <v>118</v>
      </c>
      <c r="L111" s="126">
        <v>37.29</v>
      </c>
      <c r="M111" s="126" t="s">
        <v>38</v>
      </c>
      <c r="N111" s="136">
        <v>11.41</v>
      </c>
      <c r="O111" s="166">
        <f>J111/N111</f>
        <v>1451709.6503067485</v>
      </c>
      <c r="P111" s="71"/>
      <c r="Q111" s="26"/>
      <c r="R111" s="11"/>
      <c r="S111" s="11"/>
      <c r="T111" s="11"/>
      <c r="U111" s="11"/>
    </row>
    <row r="112" spans="1:21" s="87" customFormat="1" ht="99.95" customHeight="1">
      <c r="A112" s="85"/>
      <c r="B112" s="85"/>
      <c r="C112" s="85"/>
      <c r="D112" s="133" t="s">
        <v>182</v>
      </c>
      <c r="E112" s="126" t="s">
        <v>127</v>
      </c>
      <c r="F112" s="134">
        <v>2016</v>
      </c>
      <c r="G112" s="134">
        <v>2018</v>
      </c>
      <c r="H112" s="145" t="s">
        <v>12</v>
      </c>
      <c r="I112" s="126" t="s">
        <v>82</v>
      </c>
      <c r="J112" s="135">
        <v>19170107.370000001</v>
      </c>
      <c r="K112" s="135" t="s">
        <v>118</v>
      </c>
      <c r="L112" s="126">
        <v>180.14</v>
      </c>
      <c r="M112" s="126" t="s">
        <v>38</v>
      </c>
      <c r="N112" s="136">
        <v>57.23</v>
      </c>
      <c r="O112" s="166">
        <f>J112/N112</f>
        <v>334966.05573999655</v>
      </c>
      <c r="P112" s="86"/>
      <c r="Q112" s="88"/>
      <c r="R112" s="89"/>
      <c r="S112" s="89"/>
      <c r="T112" s="89"/>
      <c r="U112" s="89"/>
    </row>
    <row r="113" spans="1:21" s="38" customFormat="1" ht="99.95" customHeight="1">
      <c r="A113" s="46"/>
      <c r="B113" s="46"/>
      <c r="C113" s="46"/>
      <c r="D113" s="100" t="s">
        <v>195</v>
      </c>
      <c r="E113" s="157" t="s">
        <v>210</v>
      </c>
      <c r="F113" s="102">
        <v>2017</v>
      </c>
      <c r="G113" s="102">
        <v>2019</v>
      </c>
      <c r="H113" s="103" t="s">
        <v>196</v>
      </c>
      <c r="I113" s="103" t="s">
        <v>81</v>
      </c>
      <c r="J113" s="104">
        <v>2000000</v>
      </c>
      <c r="K113" s="105" t="s">
        <v>84</v>
      </c>
      <c r="L113" s="207" t="s">
        <v>230</v>
      </c>
      <c r="M113" s="207"/>
      <c r="N113" s="207"/>
      <c r="O113" s="207"/>
      <c r="P113" s="71"/>
      <c r="Q113" s="56"/>
      <c r="R113" s="57"/>
      <c r="S113" s="57"/>
      <c r="T113" s="57"/>
      <c r="U113" s="57"/>
    </row>
    <row r="114" spans="1:21" s="38" customFormat="1" ht="99.95" customHeight="1">
      <c r="A114" s="46"/>
      <c r="B114" s="46"/>
      <c r="C114" s="46"/>
      <c r="D114" s="100" t="s">
        <v>197</v>
      </c>
      <c r="E114" s="157" t="s">
        <v>210</v>
      </c>
      <c r="F114" s="102">
        <v>2017</v>
      </c>
      <c r="G114" s="102">
        <v>2019</v>
      </c>
      <c r="H114" s="103" t="s">
        <v>196</v>
      </c>
      <c r="I114" s="103" t="s">
        <v>81</v>
      </c>
      <c r="J114" s="104">
        <v>3000000</v>
      </c>
      <c r="K114" s="105" t="s">
        <v>84</v>
      </c>
      <c r="L114" s="207"/>
      <c r="M114" s="207"/>
      <c r="N114" s="207"/>
      <c r="O114" s="207"/>
      <c r="P114" s="71"/>
      <c r="Q114" s="56"/>
      <c r="R114" s="57"/>
      <c r="S114" s="57"/>
      <c r="T114" s="57"/>
      <c r="U114" s="57"/>
    </row>
    <row r="115" spans="1:21" ht="99.95" customHeight="1">
      <c r="D115" s="100" t="s">
        <v>198</v>
      </c>
      <c r="E115" s="157" t="s">
        <v>210</v>
      </c>
      <c r="F115" s="102">
        <v>2017</v>
      </c>
      <c r="G115" s="102">
        <v>2019</v>
      </c>
      <c r="H115" s="103" t="s">
        <v>196</v>
      </c>
      <c r="I115" s="103" t="s">
        <v>81</v>
      </c>
      <c r="J115" s="104">
        <v>2000000</v>
      </c>
      <c r="K115" s="105" t="s">
        <v>84</v>
      </c>
      <c r="L115" s="207" t="s">
        <v>230</v>
      </c>
      <c r="M115" s="207"/>
      <c r="N115" s="207"/>
      <c r="O115" s="207"/>
      <c r="P115" s="71"/>
    </row>
    <row r="116" spans="1:21" ht="99.95" customHeight="1">
      <c r="D116" s="100" t="s">
        <v>199</v>
      </c>
      <c r="E116" s="157" t="s">
        <v>210</v>
      </c>
      <c r="F116" s="102">
        <v>2017</v>
      </c>
      <c r="G116" s="102">
        <v>2019</v>
      </c>
      <c r="H116" s="103" t="s">
        <v>196</v>
      </c>
      <c r="I116" s="103" t="s">
        <v>81</v>
      </c>
      <c r="J116" s="104">
        <v>700000</v>
      </c>
      <c r="K116" s="105" t="s">
        <v>84</v>
      </c>
      <c r="L116" s="207"/>
      <c r="M116" s="207"/>
      <c r="N116" s="207"/>
      <c r="O116" s="207"/>
      <c r="P116" s="71"/>
    </row>
    <row r="117" spans="1:21" ht="99.95" customHeight="1">
      <c r="D117" s="100" t="s">
        <v>200</v>
      </c>
      <c r="E117" s="157" t="s">
        <v>210</v>
      </c>
      <c r="F117" s="102">
        <v>2017</v>
      </c>
      <c r="G117" s="102">
        <v>2019</v>
      </c>
      <c r="H117" s="103" t="s">
        <v>196</v>
      </c>
      <c r="I117" s="103" t="s">
        <v>81</v>
      </c>
      <c r="J117" s="104">
        <v>900000</v>
      </c>
      <c r="K117" s="105" t="s">
        <v>84</v>
      </c>
      <c r="L117" s="207"/>
      <c r="M117" s="207"/>
      <c r="N117" s="207"/>
      <c r="O117" s="207"/>
      <c r="P117" s="71"/>
    </row>
    <row r="118" spans="1:21" ht="99.95" customHeight="1">
      <c r="D118" s="100" t="s">
        <v>201</v>
      </c>
      <c r="E118" s="157" t="s">
        <v>210</v>
      </c>
      <c r="F118" s="102">
        <v>2017</v>
      </c>
      <c r="G118" s="102">
        <v>2019</v>
      </c>
      <c r="H118" s="103" t="s">
        <v>196</v>
      </c>
      <c r="I118" s="103" t="s">
        <v>81</v>
      </c>
      <c r="J118" s="104">
        <v>750000</v>
      </c>
      <c r="K118" s="105" t="s">
        <v>84</v>
      </c>
      <c r="L118" s="207"/>
      <c r="M118" s="207"/>
      <c r="N118" s="207"/>
      <c r="O118" s="207"/>
      <c r="P118" s="71"/>
    </row>
    <row r="119" spans="1:21" ht="99.95" customHeight="1">
      <c r="D119" s="100" t="s">
        <v>202</v>
      </c>
      <c r="E119" s="157" t="s">
        <v>210</v>
      </c>
      <c r="F119" s="102">
        <v>2017</v>
      </c>
      <c r="G119" s="102">
        <v>2019</v>
      </c>
      <c r="H119" s="103" t="s">
        <v>196</v>
      </c>
      <c r="I119" s="103" t="s">
        <v>81</v>
      </c>
      <c r="J119" s="104">
        <v>1800000</v>
      </c>
      <c r="K119" s="105" t="s">
        <v>84</v>
      </c>
      <c r="L119" s="207"/>
      <c r="M119" s="207"/>
      <c r="N119" s="207"/>
      <c r="O119" s="207"/>
      <c r="P119" s="71"/>
    </row>
    <row r="120" spans="1:21" ht="99.95" customHeight="1">
      <c r="D120" s="100" t="s">
        <v>203</v>
      </c>
      <c r="E120" s="157" t="s">
        <v>210</v>
      </c>
      <c r="F120" s="102">
        <v>2017</v>
      </c>
      <c r="G120" s="102">
        <v>2019</v>
      </c>
      <c r="H120" s="103" t="s">
        <v>196</v>
      </c>
      <c r="I120" s="103" t="s">
        <v>81</v>
      </c>
      <c r="J120" s="104">
        <v>3800000</v>
      </c>
      <c r="K120" s="105" t="s">
        <v>84</v>
      </c>
      <c r="L120" s="207"/>
      <c r="M120" s="207"/>
      <c r="N120" s="207"/>
      <c r="O120" s="207"/>
      <c r="P120" s="71"/>
    </row>
    <row r="121" spans="1:21" ht="99.95" customHeight="1">
      <c r="D121" s="100" t="s">
        <v>204</v>
      </c>
      <c r="E121" s="157" t="s">
        <v>210</v>
      </c>
      <c r="F121" s="102">
        <v>2017</v>
      </c>
      <c r="G121" s="102">
        <v>2019</v>
      </c>
      <c r="H121" s="103" t="s">
        <v>196</v>
      </c>
      <c r="I121" s="103" t="s">
        <v>81</v>
      </c>
      <c r="J121" s="104">
        <v>6700000</v>
      </c>
      <c r="K121" s="105" t="s">
        <v>84</v>
      </c>
      <c r="L121" s="207"/>
      <c r="M121" s="207"/>
      <c r="N121" s="207"/>
      <c r="O121" s="207"/>
      <c r="P121" s="71"/>
    </row>
    <row r="122" spans="1:21" s="38" customFormat="1" ht="99.95" customHeight="1">
      <c r="A122" s="46"/>
      <c r="B122" s="46"/>
      <c r="C122" s="46"/>
      <c r="D122" s="100" t="s">
        <v>205</v>
      </c>
      <c r="E122" s="157" t="s">
        <v>210</v>
      </c>
      <c r="F122" s="102">
        <v>2017</v>
      </c>
      <c r="G122" s="102">
        <v>2019</v>
      </c>
      <c r="H122" s="103" t="s">
        <v>196</v>
      </c>
      <c r="I122" s="103" t="s">
        <v>81</v>
      </c>
      <c r="J122" s="104">
        <v>7500000</v>
      </c>
      <c r="K122" s="105" t="s">
        <v>84</v>
      </c>
      <c r="L122" s="207"/>
      <c r="M122" s="207"/>
      <c r="N122" s="207"/>
      <c r="O122" s="207"/>
      <c r="P122" s="71"/>
      <c r="Q122" s="39"/>
    </row>
    <row r="123" spans="1:21" s="38" customFormat="1" ht="99.95" customHeight="1">
      <c r="A123" s="46"/>
      <c r="B123" s="46"/>
      <c r="C123" s="46"/>
      <c r="D123" s="100" t="s">
        <v>206</v>
      </c>
      <c r="E123" s="157" t="s">
        <v>210</v>
      </c>
      <c r="F123" s="102">
        <v>2017</v>
      </c>
      <c r="G123" s="102">
        <v>2019</v>
      </c>
      <c r="H123" s="103" t="s">
        <v>196</v>
      </c>
      <c r="I123" s="103" t="s">
        <v>81</v>
      </c>
      <c r="J123" s="104">
        <v>1700000</v>
      </c>
      <c r="K123" s="105" t="s">
        <v>84</v>
      </c>
      <c r="L123" s="207"/>
      <c r="M123" s="207"/>
      <c r="N123" s="207"/>
      <c r="O123" s="207"/>
      <c r="P123" s="71"/>
      <c r="Q123" s="39"/>
    </row>
    <row r="124" spans="1:21" s="84" customFormat="1" ht="99.95" customHeight="1">
      <c r="A124" s="90"/>
      <c r="B124" s="90"/>
      <c r="C124" s="90"/>
      <c r="D124" s="100" t="s">
        <v>207</v>
      </c>
      <c r="E124" s="157" t="s">
        <v>210</v>
      </c>
      <c r="F124" s="102">
        <v>2016</v>
      </c>
      <c r="G124" s="102">
        <v>2019</v>
      </c>
      <c r="H124" s="103" t="s">
        <v>208</v>
      </c>
      <c r="I124" s="103" t="s">
        <v>81</v>
      </c>
      <c r="J124" s="104">
        <v>6500000</v>
      </c>
      <c r="K124" s="105" t="s">
        <v>139</v>
      </c>
      <c r="L124" s="207"/>
      <c r="M124" s="207"/>
      <c r="N124" s="207"/>
      <c r="O124" s="207"/>
      <c r="P124" s="91"/>
      <c r="Q124" s="37"/>
    </row>
    <row r="125" spans="1:21" s="84" customFormat="1" ht="99.95" customHeight="1">
      <c r="A125" s="90"/>
      <c r="B125" s="90"/>
      <c r="C125" s="90"/>
      <c r="D125" s="100" t="s">
        <v>209</v>
      </c>
      <c r="E125" s="157" t="s">
        <v>210</v>
      </c>
      <c r="F125" s="102">
        <v>2013</v>
      </c>
      <c r="G125" s="102">
        <v>2019</v>
      </c>
      <c r="H125" s="103" t="s">
        <v>208</v>
      </c>
      <c r="I125" s="103" t="s">
        <v>81</v>
      </c>
      <c r="J125" s="104">
        <v>15000000</v>
      </c>
      <c r="K125" s="105" t="s">
        <v>84</v>
      </c>
      <c r="L125" s="207" t="s">
        <v>230</v>
      </c>
      <c r="M125" s="207"/>
      <c r="N125" s="207"/>
      <c r="O125" s="207"/>
      <c r="P125" s="91"/>
      <c r="Q125" s="37"/>
    </row>
    <row r="126" spans="1:21" ht="28.5" customHeight="1">
      <c r="D126" s="204" t="s">
        <v>231</v>
      </c>
      <c r="E126" s="205"/>
      <c r="F126" s="205"/>
      <c r="G126" s="205"/>
      <c r="H126" s="205"/>
      <c r="I126" s="206"/>
      <c r="J126" s="188">
        <f>SUM(J127:J138)</f>
        <v>1294185819</v>
      </c>
      <c r="K126" s="188" t="s">
        <v>38</v>
      </c>
      <c r="L126" s="201">
        <f t="shared" ref="L126:N126" si="4">SUM(L127:L138)</f>
        <v>77338</v>
      </c>
      <c r="M126" s="201" t="s">
        <v>38</v>
      </c>
      <c r="N126" s="201">
        <f t="shared" si="4"/>
        <v>22588.550000000003</v>
      </c>
      <c r="O126" s="201"/>
      <c r="P126" s="71"/>
    </row>
    <row r="127" spans="1:21" ht="99.95" customHeight="1">
      <c r="D127" s="100" t="s">
        <v>39</v>
      </c>
      <c r="E127" s="103" t="s">
        <v>31</v>
      </c>
      <c r="F127" s="103">
        <v>2016</v>
      </c>
      <c r="G127" s="103">
        <v>2020</v>
      </c>
      <c r="H127" s="103" t="s">
        <v>12</v>
      </c>
      <c r="I127" s="127" t="s">
        <v>82</v>
      </c>
      <c r="J127" s="128">
        <v>19880000</v>
      </c>
      <c r="K127" s="105" t="s">
        <v>84</v>
      </c>
      <c r="L127" s="111">
        <v>8187</v>
      </c>
      <c r="M127" s="111" t="s">
        <v>38</v>
      </c>
      <c r="N127" s="118">
        <v>2194</v>
      </c>
      <c r="O127" s="164">
        <f>J127/N127</f>
        <v>9061.0756608933461</v>
      </c>
      <c r="P127" s="71"/>
    </row>
    <row r="128" spans="1:21" ht="99.95" customHeight="1">
      <c r="D128" s="100" t="s">
        <v>72</v>
      </c>
      <c r="E128" s="103" t="s">
        <v>31</v>
      </c>
      <c r="F128" s="103">
        <v>2016</v>
      </c>
      <c r="G128" s="103">
        <v>2020</v>
      </c>
      <c r="H128" s="103" t="s">
        <v>12</v>
      </c>
      <c r="I128" s="127" t="s">
        <v>81</v>
      </c>
      <c r="J128" s="128">
        <v>660837500</v>
      </c>
      <c r="K128" s="105" t="s">
        <v>84</v>
      </c>
      <c r="L128" s="111">
        <v>3825</v>
      </c>
      <c r="M128" s="111" t="s">
        <v>38</v>
      </c>
      <c r="N128" s="118">
        <v>3180</v>
      </c>
      <c r="O128" s="164">
        <f>J128/N128</f>
        <v>207810.53459119497</v>
      </c>
      <c r="P128" s="71"/>
    </row>
    <row r="129" spans="1:17" s="38" customFormat="1" ht="99.95" customHeight="1">
      <c r="A129" s="46"/>
      <c r="B129" s="46"/>
      <c r="C129" s="46"/>
      <c r="D129" s="100" t="s">
        <v>95</v>
      </c>
      <c r="E129" s="129" t="s">
        <v>217</v>
      </c>
      <c r="F129" s="130">
        <v>2016</v>
      </c>
      <c r="G129" s="130">
        <v>2019</v>
      </c>
      <c r="H129" s="130" t="s">
        <v>12</v>
      </c>
      <c r="I129" s="127" t="s">
        <v>81</v>
      </c>
      <c r="J129" s="128">
        <v>180450000</v>
      </c>
      <c r="K129" s="105" t="s">
        <v>84</v>
      </c>
      <c r="L129" s="111">
        <v>23184</v>
      </c>
      <c r="M129" s="111" t="s">
        <v>38</v>
      </c>
      <c r="N129" s="118">
        <v>5964</v>
      </c>
      <c r="O129" s="164">
        <f>J129/N129</f>
        <v>30256.539235412474</v>
      </c>
      <c r="P129" s="71"/>
      <c r="Q129" s="39"/>
    </row>
    <row r="130" spans="1:17" s="38" customFormat="1" ht="99.95" customHeight="1">
      <c r="A130" s="5"/>
      <c r="B130" s="5"/>
      <c r="C130" s="5"/>
      <c r="D130" s="100" t="s">
        <v>180</v>
      </c>
      <c r="E130" s="117" t="s">
        <v>217</v>
      </c>
      <c r="F130" s="103">
        <v>2015</v>
      </c>
      <c r="G130" s="103">
        <v>2020</v>
      </c>
      <c r="H130" s="103" t="s">
        <v>12</v>
      </c>
      <c r="I130" s="127" t="s">
        <v>81</v>
      </c>
      <c r="J130" s="131">
        <v>169371851</v>
      </c>
      <c r="K130" s="110" t="s">
        <v>84</v>
      </c>
      <c r="L130" s="111">
        <v>35328</v>
      </c>
      <c r="M130" s="111" t="s">
        <v>38</v>
      </c>
      <c r="N130" s="118">
        <v>9088</v>
      </c>
      <c r="O130" s="162">
        <f t="shared" ref="O130:O134" si="5">J130/N130</f>
        <v>18636.867407570422</v>
      </c>
      <c r="P130" s="76"/>
      <c r="Q130" s="39"/>
    </row>
    <row r="131" spans="1:17" ht="99.95" customHeight="1">
      <c r="D131" s="100" t="s">
        <v>22</v>
      </c>
      <c r="E131" s="129" t="s">
        <v>218</v>
      </c>
      <c r="F131" s="103">
        <v>2015</v>
      </c>
      <c r="G131" s="103">
        <v>2020</v>
      </c>
      <c r="H131" s="103" t="s">
        <v>11</v>
      </c>
      <c r="I131" s="127" t="s">
        <v>81</v>
      </c>
      <c r="J131" s="128">
        <v>108730000</v>
      </c>
      <c r="K131" s="105" t="s">
        <v>84</v>
      </c>
      <c r="L131" s="111">
        <v>3937</v>
      </c>
      <c r="M131" s="111" t="s">
        <v>38</v>
      </c>
      <c r="N131" s="118">
        <v>1014</v>
      </c>
      <c r="O131" s="164">
        <f t="shared" si="5"/>
        <v>107228.79684418146</v>
      </c>
      <c r="P131" s="71"/>
    </row>
    <row r="132" spans="1:17" ht="99.95" customHeight="1">
      <c r="D132" s="100" t="s">
        <v>23</v>
      </c>
      <c r="E132" s="129" t="s">
        <v>218</v>
      </c>
      <c r="F132" s="103">
        <v>2015</v>
      </c>
      <c r="G132" s="103">
        <v>2018</v>
      </c>
      <c r="H132" s="103" t="s">
        <v>11</v>
      </c>
      <c r="I132" s="127" t="s">
        <v>96</v>
      </c>
      <c r="J132" s="128">
        <v>37987000</v>
      </c>
      <c r="K132" s="105" t="s">
        <v>84</v>
      </c>
      <c r="L132" s="111">
        <v>1242</v>
      </c>
      <c r="M132" s="111" t="s">
        <v>38</v>
      </c>
      <c r="N132" s="118">
        <v>320</v>
      </c>
      <c r="O132" s="164">
        <f t="shared" si="5"/>
        <v>118709.375</v>
      </c>
      <c r="P132" s="71"/>
    </row>
    <row r="133" spans="1:17" s="38" customFormat="1" ht="99.95" customHeight="1">
      <c r="A133" s="46"/>
      <c r="B133" s="46"/>
      <c r="C133" s="46"/>
      <c r="D133" s="100" t="s">
        <v>24</v>
      </c>
      <c r="E133" s="129" t="s">
        <v>218</v>
      </c>
      <c r="F133" s="103">
        <v>2019</v>
      </c>
      <c r="G133" s="103">
        <v>2020</v>
      </c>
      <c r="H133" s="103" t="s">
        <v>12</v>
      </c>
      <c r="I133" s="127" t="s">
        <v>82</v>
      </c>
      <c r="J133" s="128">
        <v>19600000</v>
      </c>
      <c r="K133" s="105" t="s">
        <v>84</v>
      </c>
      <c r="L133" s="111">
        <v>195</v>
      </c>
      <c r="M133" s="111" t="s">
        <v>38</v>
      </c>
      <c r="N133" s="118">
        <v>50</v>
      </c>
      <c r="O133" s="164">
        <f t="shared" si="5"/>
        <v>392000</v>
      </c>
      <c r="P133" s="71"/>
      <c r="Q133" s="39"/>
    </row>
    <row r="134" spans="1:17" s="38" customFormat="1" ht="99.95" customHeight="1">
      <c r="A134" s="46"/>
      <c r="B134" s="46"/>
      <c r="C134" s="46"/>
      <c r="D134" s="100" t="s">
        <v>58</v>
      </c>
      <c r="E134" s="129" t="s">
        <v>222</v>
      </c>
      <c r="F134" s="103">
        <v>2017</v>
      </c>
      <c r="G134" s="103">
        <v>2020</v>
      </c>
      <c r="H134" s="103" t="s">
        <v>12</v>
      </c>
      <c r="I134" s="127" t="s">
        <v>82</v>
      </c>
      <c r="J134" s="128">
        <v>10334000</v>
      </c>
      <c r="K134" s="105" t="s">
        <v>84</v>
      </c>
      <c r="L134" s="111">
        <v>1424</v>
      </c>
      <c r="M134" s="111" t="s">
        <v>38</v>
      </c>
      <c r="N134" s="118">
        <v>397</v>
      </c>
      <c r="O134" s="164">
        <f t="shared" si="5"/>
        <v>26030.226700251889</v>
      </c>
      <c r="P134" s="71"/>
      <c r="Q134" s="39"/>
    </row>
    <row r="135" spans="1:17" s="38" customFormat="1" ht="99.95" customHeight="1">
      <c r="A135" s="5"/>
      <c r="B135" s="5"/>
      <c r="C135" s="5"/>
      <c r="D135" s="133" t="s">
        <v>119</v>
      </c>
      <c r="E135" s="126" t="s">
        <v>223</v>
      </c>
      <c r="F135" s="134">
        <v>2016</v>
      </c>
      <c r="G135" s="134">
        <v>2019</v>
      </c>
      <c r="H135" s="126" t="s">
        <v>12</v>
      </c>
      <c r="I135" s="126" t="s">
        <v>81</v>
      </c>
      <c r="J135" s="135">
        <v>21556438</v>
      </c>
      <c r="K135" s="135" t="s">
        <v>118</v>
      </c>
      <c r="L135" s="126" t="s">
        <v>38</v>
      </c>
      <c r="M135" s="126" t="s">
        <v>38</v>
      </c>
      <c r="N135" s="136">
        <v>66</v>
      </c>
      <c r="O135" s="166">
        <v>308594</v>
      </c>
      <c r="P135" s="71"/>
      <c r="Q135" s="39"/>
    </row>
    <row r="136" spans="1:17" s="38" customFormat="1" ht="99.95" customHeight="1">
      <c r="A136" s="5"/>
      <c r="B136" s="5"/>
      <c r="C136" s="5"/>
      <c r="D136" s="133" t="s">
        <v>120</v>
      </c>
      <c r="E136" s="129" t="s">
        <v>217</v>
      </c>
      <c r="F136" s="134">
        <v>2015</v>
      </c>
      <c r="G136" s="134">
        <v>2018</v>
      </c>
      <c r="H136" s="126" t="s">
        <v>11</v>
      </c>
      <c r="I136" s="126" t="s">
        <v>81</v>
      </c>
      <c r="J136" s="135">
        <v>22305178</v>
      </c>
      <c r="K136" s="135" t="s">
        <v>84</v>
      </c>
      <c r="L136" s="126" t="s">
        <v>38</v>
      </c>
      <c r="M136" s="126" t="s">
        <v>38</v>
      </c>
      <c r="N136" s="136">
        <v>159.47</v>
      </c>
      <c r="O136" s="166">
        <v>148469.6</v>
      </c>
      <c r="P136" s="71"/>
      <c r="Q136" s="39"/>
    </row>
    <row r="137" spans="1:17" s="38" customFormat="1" ht="99.95" customHeight="1">
      <c r="A137" s="5"/>
      <c r="B137" s="5"/>
      <c r="C137" s="5"/>
      <c r="D137" s="133" t="s">
        <v>121</v>
      </c>
      <c r="E137" s="129" t="s">
        <v>218</v>
      </c>
      <c r="F137" s="134">
        <v>2014</v>
      </c>
      <c r="G137" s="134">
        <v>2018</v>
      </c>
      <c r="H137" s="126" t="s">
        <v>11</v>
      </c>
      <c r="I137" s="126" t="s">
        <v>81</v>
      </c>
      <c r="J137" s="135">
        <v>43133852</v>
      </c>
      <c r="K137" s="135" t="s">
        <v>118</v>
      </c>
      <c r="L137" s="126" t="s">
        <v>38</v>
      </c>
      <c r="M137" s="126" t="s">
        <v>38</v>
      </c>
      <c r="N137" s="136">
        <v>152.08000000000001</v>
      </c>
      <c r="O137" s="166">
        <v>283626.06</v>
      </c>
      <c r="P137" s="71"/>
      <c r="Q137" s="39"/>
    </row>
    <row r="138" spans="1:17" ht="99.95" customHeight="1">
      <c r="D138" s="100" t="s">
        <v>59</v>
      </c>
      <c r="E138" s="129" t="s">
        <v>218</v>
      </c>
      <c r="F138" s="103">
        <v>2015</v>
      </c>
      <c r="G138" s="103">
        <v>2017</v>
      </c>
      <c r="H138" s="103" t="s">
        <v>12</v>
      </c>
      <c r="I138" s="127" t="s">
        <v>81</v>
      </c>
      <c r="J138" s="128" t="s">
        <v>38</v>
      </c>
      <c r="K138" s="105" t="s">
        <v>84</v>
      </c>
      <c r="L138" s="111">
        <v>16</v>
      </c>
      <c r="M138" s="111" t="s">
        <v>38</v>
      </c>
      <c r="N138" s="118">
        <v>4</v>
      </c>
      <c r="O138" s="164" t="s">
        <v>38</v>
      </c>
      <c r="P138" s="71"/>
    </row>
    <row r="139" spans="1:17" ht="28.5" customHeight="1">
      <c r="D139" s="204" t="s">
        <v>238</v>
      </c>
      <c r="E139" s="205"/>
      <c r="F139" s="205"/>
      <c r="G139" s="205"/>
      <c r="H139" s="205"/>
      <c r="I139" s="206"/>
      <c r="J139" s="179" t="s">
        <v>38</v>
      </c>
      <c r="K139" s="180" t="s">
        <v>38</v>
      </c>
      <c r="L139" s="181" t="s">
        <v>38</v>
      </c>
      <c r="M139" s="181" t="s">
        <v>38</v>
      </c>
      <c r="N139" s="182" t="s">
        <v>38</v>
      </c>
      <c r="O139" s="183" t="s">
        <v>38</v>
      </c>
      <c r="P139" s="71"/>
    </row>
    <row r="140" spans="1:17" s="38" customFormat="1" ht="28.5" customHeight="1">
      <c r="A140" s="46"/>
      <c r="B140" s="46"/>
      <c r="C140" s="46"/>
      <c r="D140" s="204" t="s">
        <v>237</v>
      </c>
      <c r="E140" s="205"/>
      <c r="F140" s="205"/>
      <c r="G140" s="205"/>
      <c r="H140" s="205"/>
      <c r="I140" s="206"/>
      <c r="J140" s="179" t="s">
        <v>38</v>
      </c>
      <c r="K140" s="180" t="s">
        <v>38</v>
      </c>
      <c r="L140" s="181" t="s">
        <v>38</v>
      </c>
      <c r="M140" s="181" t="s">
        <v>38</v>
      </c>
      <c r="N140" s="182" t="s">
        <v>38</v>
      </c>
      <c r="O140" s="183" t="s">
        <v>38</v>
      </c>
      <c r="P140" s="77"/>
      <c r="Q140" s="39"/>
    </row>
    <row r="141" spans="1:17" s="38" customFormat="1" ht="28.5" customHeight="1">
      <c r="A141" s="46"/>
      <c r="B141" s="46"/>
      <c r="C141" s="46"/>
      <c r="D141" s="204" t="s">
        <v>234</v>
      </c>
      <c r="E141" s="205"/>
      <c r="F141" s="205"/>
      <c r="G141" s="205"/>
      <c r="H141" s="205"/>
      <c r="I141" s="206"/>
      <c r="J141" s="179">
        <f>SUM(J142:J144)</f>
        <v>37650000</v>
      </c>
      <c r="K141" s="180" t="s">
        <v>38</v>
      </c>
      <c r="L141" s="181" t="s">
        <v>38</v>
      </c>
      <c r="M141" s="181" t="s">
        <v>38</v>
      </c>
      <c r="N141" s="182">
        <v>231</v>
      </c>
      <c r="O141" s="183"/>
      <c r="P141" s="77"/>
      <c r="Q141" s="39"/>
    </row>
    <row r="142" spans="1:17" s="38" customFormat="1" ht="99.95" customHeight="1">
      <c r="A142" s="46"/>
      <c r="B142" s="46"/>
      <c r="C142" s="46"/>
      <c r="D142" s="100" t="s">
        <v>226</v>
      </c>
      <c r="E142" s="132" t="s">
        <v>220</v>
      </c>
      <c r="F142" s="109">
        <v>2014</v>
      </c>
      <c r="G142" s="109">
        <v>2019</v>
      </c>
      <c r="H142" s="103" t="s">
        <v>11</v>
      </c>
      <c r="I142" s="103" t="s">
        <v>81</v>
      </c>
      <c r="J142" s="110">
        <v>5350000</v>
      </c>
      <c r="K142" s="110" t="s">
        <v>84</v>
      </c>
      <c r="L142" s="111" t="s">
        <v>37</v>
      </c>
      <c r="M142" s="111" t="s">
        <v>38</v>
      </c>
      <c r="N142" s="111" t="s">
        <v>37</v>
      </c>
      <c r="O142" s="161" t="s">
        <v>38</v>
      </c>
      <c r="P142" s="77"/>
      <c r="Q142" s="39"/>
    </row>
    <row r="143" spans="1:17" s="38" customFormat="1" ht="99.95" customHeight="1">
      <c r="A143" s="46"/>
      <c r="B143" s="46"/>
      <c r="C143" s="46"/>
      <c r="D143" s="100" t="s">
        <v>227</v>
      </c>
      <c r="E143" s="132" t="s">
        <v>220</v>
      </c>
      <c r="F143" s="109">
        <v>2014</v>
      </c>
      <c r="G143" s="109">
        <v>2018</v>
      </c>
      <c r="H143" s="103" t="s">
        <v>11</v>
      </c>
      <c r="I143" s="103" t="s">
        <v>81</v>
      </c>
      <c r="J143" s="114">
        <v>22300000</v>
      </c>
      <c r="K143" s="110" t="s">
        <v>84</v>
      </c>
      <c r="L143" s="111" t="s">
        <v>37</v>
      </c>
      <c r="M143" s="111" t="s">
        <v>38</v>
      </c>
      <c r="N143" s="111" t="s">
        <v>37</v>
      </c>
      <c r="O143" s="161" t="s">
        <v>38</v>
      </c>
      <c r="P143" s="77"/>
      <c r="Q143" s="39"/>
    </row>
    <row r="144" spans="1:17" s="38" customFormat="1" ht="99.95" customHeight="1">
      <c r="A144" s="46"/>
      <c r="B144" s="46"/>
      <c r="C144" s="46"/>
      <c r="D144" s="100" t="s">
        <v>60</v>
      </c>
      <c r="E144" s="132" t="s">
        <v>220</v>
      </c>
      <c r="F144" s="109">
        <v>2015</v>
      </c>
      <c r="G144" s="109">
        <v>2020</v>
      </c>
      <c r="H144" s="103" t="s">
        <v>11</v>
      </c>
      <c r="I144" s="103" t="s">
        <v>81</v>
      </c>
      <c r="J144" s="110">
        <v>10000000</v>
      </c>
      <c r="K144" s="110" t="s">
        <v>84</v>
      </c>
      <c r="L144" s="111" t="s">
        <v>38</v>
      </c>
      <c r="M144" s="111" t="s">
        <v>38</v>
      </c>
      <c r="N144" s="111">
        <v>231</v>
      </c>
      <c r="O144" s="162">
        <f t="shared" ref="O144" si="6">J144/N144</f>
        <v>43290.043290043293</v>
      </c>
      <c r="P144" s="77"/>
      <c r="Q144" s="39"/>
    </row>
    <row r="145" spans="1:17" s="174" customFormat="1" ht="28.5" customHeight="1">
      <c r="A145" s="184"/>
      <c r="B145" s="184"/>
      <c r="C145" s="184"/>
      <c r="D145" s="204" t="s">
        <v>236</v>
      </c>
      <c r="E145" s="205"/>
      <c r="F145" s="205"/>
      <c r="G145" s="205"/>
      <c r="H145" s="205"/>
      <c r="I145" s="206"/>
      <c r="J145" s="179" t="s">
        <v>38</v>
      </c>
      <c r="K145" s="180" t="s">
        <v>38</v>
      </c>
      <c r="L145" s="181" t="s">
        <v>38</v>
      </c>
      <c r="M145" s="181" t="s">
        <v>38</v>
      </c>
      <c r="N145" s="182" t="s">
        <v>38</v>
      </c>
      <c r="O145" s="183" t="s">
        <v>38</v>
      </c>
      <c r="P145" s="185"/>
      <c r="Q145" s="186"/>
    </row>
    <row r="146" spans="1:17" s="174" customFormat="1" ht="28.5" customHeight="1">
      <c r="A146" s="184"/>
      <c r="B146" s="184"/>
      <c r="C146" s="184"/>
      <c r="D146" s="204" t="s">
        <v>235</v>
      </c>
      <c r="E146" s="205"/>
      <c r="F146" s="205"/>
      <c r="G146" s="205"/>
      <c r="H146" s="205"/>
      <c r="I146" s="206"/>
      <c r="J146" s="179" t="s">
        <v>38</v>
      </c>
      <c r="K146" s="180" t="s">
        <v>38</v>
      </c>
      <c r="L146" s="181" t="s">
        <v>38</v>
      </c>
      <c r="M146" s="181" t="s">
        <v>38</v>
      </c>
      <c r="N146" s="182" t="s">
        <v>38</v>
      </c>
      <c r="O146" s="183" t="s">
        <v>38</v>
      </c>
      <c r="P146" s="185"/>
      <c r="Q146" s="186"/>
    </row>
    <row r="147" spans="1:17" s="174" customFormat="1" ht="28.5" customHeight="1">
      <c r="A147" s="184"/>
      <c r="B147" s="184"/>
      <c r="C147" s="184"/>
      <c r="D147" s="204" t="s">
        <v>239</v>
      </c>
      <c r="E147" s="205"/>
      <c r="F147" s="205"/>
      <c r="G147" s="205"/>
      <c r="H147" s="205"/>
      <c r="I147" s="206"/>
      <c r="J147" s="179" t="s">
        <v>38</v>
      </c>
      <c r="K147" s="180" t="s">
        <v>38</v>
      </c>
      <c r="L147" s="181" t="s">
        <v>38</v>
      </c>
      <c r="M147" s="181" t="s">
        <v>38</v>
      </c>
      <c r="N147" s="182" t="s">
        <v>38</v>
      </c>
      <c r="O147" s="183" t="s">
        <v>38</v>
      </c>
      <c r="P147" s="185"/>
      <c r="Q147" s="186"/>
    </row>
    <row r="148" spans="1:17" s="174" customFormat="1" ht="28.5" customHeight="1">
      <c r="A148" s="184"/>
      <c r="B148" s="184"/>
      <c r="C148" s="184"/>
      <c r="D148" s="204" t="s">
        <v>240</v>
      </c>
      <c r="E148" s="205"/>
      <c r="F148" s="205"/>
      <c r="G148" s="205"/>
      <c r="H148" s="205"/>
      <c r="I148" s="206"/>
      <c r="J148" s="187">
        <f>SUM(J149:J152)</f>
        <v>244077528.44999999</v>
      </c>
      <c r="K148" s="187" t="s">
        <v>38</v>
      </c>
      <c r="L148" s="203">
        <f t="shared" ref="L148:N148" si="7">SUM(L149:L152)</f>
        <v>13800</v>
      </c>
      <c r="M148" s="203" t="s">
        <v>38</v>
      </c>
      <c r="N148" s="203">
        <f t="shared" si="7"/>
        <v>3550</v>
      </c>
      <c r="O148" s="187"/>
      <c r="P148" s="185"/>
      <c r="Q148" s="186"/>
    </row>
    <row r="149" spans="1:17" s="38" customFormat="1" ht="99.95" customHeight="1">
      <c r="A149" s="46"/>
      <c r="B149" s="46"/>
      <c r="C149" s="46"/>
      <c r="D149" s="100" t="s">
        <v>15</v>
      </c>
      <c r="E149" s="121" t="s">
        <v>29</v>
      </c>
      <c r="F149" s="102">
        <v>2014</v>
      </c>
      <c r="G149" s="102">
        <v>2016</v>
      </c>
      <c r="H149" s="103" t="s">
        <v>184</v>
      </c>
      <c r="I149" s="103" t="s">
        <v>82</v>
      </c>
      <c r="J149" s="104">
        <v>20000000</v>
      </c>
      <c r="K149" s="105" t="s">
        <v>84</v>
      </c>
      <c r="L149" s="111" t="s">
        <v>37</v>
      </c>
      <c r="M149" s="111" t="s">
        <v>38</v>
      </c>
      <c r="N149" s="118" t="s">
        <v>37</v>
      </c>
      <c r="O149" s="165" t="s">
        <v>38</v>
      </c>
      <c r="P149" s="77"/>
      <c r="Q149" s="39"/>
    </row>
    <row r="150" spans="1:17" s="38" customFormat="1" ht="99.95" customHeight="1">
      <c r="A150" s="46"/>
      <c r="B150" s="46"/>
      <c r="C150" s="46"/>
      <c r="D150" s="100" t="s">
        <v>225</v>
      </c>
      <c r="E150" s="101" t="s">
        <v>28</v>
      </c>
      <c r="F150" s="102">
        <v>2014</v>
      </c>
      <c r="G150" s="102">
        <v>2020</v>
      </c>
      <c r="H150" s="103" t="s">
        <v>11</v>
      </c>
      <c r="I150" s="103" t="s">
        <v>82</v>
      </c>
      <c r="J150" s="104">
        <v>120000000</v>
      </c>
      <c r="K150" s="105" t="s">
        <v>84</v>
      </c>
      <c r="L150" s="111" t="s">
        <v>37</v>
      </c>
      <c r="M150" s="111" t="s">
        <v>38</v>
      </c>
      <c r="N150" s="111" t="s">
        <v>37</v>
      </c>
      <c r="O150" s="165" t="s">
        <v>38</v>
      </c>
      <c r="P150" s="77"/>
      <c r="Q150" s="39"/>
    </row>
    <row r="151" spans="1:17" s="38" customFormat="1" ht="99.95" customHeight="1">
      <c r="A151" s="46"/>
      <c r="B151" s="46"/>
      <c r="C151" s="46"/>
      <c r="D151" s="100" t="s">
        <v>20</v>
      </c>
      <c r="E151" s="121" t="s">
        <v>27</v>
      </c>
      <c r="F151" s="102">
        <v>2017</v>
      </c>
      <c r="G151" s="102">
        <v>2018</v>
      </c>
      <c r="H151" s="103" t="s">
        <v>12</v>
      </c>
      <c r="I151" s="103" t="s">
        <v>82</v>
      </c>
      <c r="J151" s="119">
        <v>103877528.45</v>
      </c>
      <c r="K151" s="105" t="s">
        <v>84</v>
      </c>
      <c r="L151" s="111" t="s">
        <v>37</v>
      </c>
      <c r="M151" s="111" t="s">
        <v>38</v>
      </c>
      <c r="N151" s="118" t="s">
        <v>37</v>
      </c>
      <c r="O151" s="165" t="s">
        <v>38</v>
      </c>
      <c r="P151" s="77"/>
      <c r="Q151" s="39"/>
    </row>
    <row r="152" spans="1:17" s="38" customFormat="1" ht="99.95" customHeight="1">
      <c r="A152" s="46"/>
      <c r="B152" s="46"/>
      <c r="C152" s="46"/>
      <c r="D152" s="100" t="s">
        <v>73</v>
      </c>
      <c r="E152" s="126" t="s">
        <v>215</v>
      </c>
      <c r="F152" s="102">
        <v>2018</v>
      </c>
      <c r="G152" s="102">
        <v>2020</v>
      </c>
      <c r="H152" s="103" t="s">
        <v>12</v>
      </c>
      <c r="I152" s="103" t="s">
        <v>81</v>
      </c>
      <c r="J152" s="119">
        <v>200000</v>
      </c>
      <c r="K152" s="105" t="s">
        <v>84</v>
      </c>
      <c r="L152" s="111">
        <v>13800</v>
      </c>
      <c r="M152" s="111" t="s">
        <v>38</v>
      </c>
      <c r="N152" s="118">
        <v>3550</v>
      </c>
      <c r="O152" s="165">
        <f>J152/N152</f>
        <v>56.338028169014088</v>
      </c>
      <c r="P152" s="77"/>
      <c r="Q152" s="39"/>
    </row>
    <row r="153" spans="1:17" s="38" customFormat="1" ht="30.75" customHeight="1">
      <c r="A153" s="46"/>
      <c r="B153" s="46"/>
      <c r="C153" s="46"/>
      <c r="D153" s="204" t="s">
        <v>241</v>
      </c>
      <c r="E153" s="205"/>
      <c r="F153" s="205"/>
      <c r="G153" s="205"/>
      <c r="H153" s="205"/>
      <c r="I153" s="206"/>
      <c r="J153" s="187">
        <f>J5+J32+J126+J141+J148</f>
        <v>3840788726.8799996</v>
      </c>
      <c r="K153" s="187"/>
      <c r="L153" s="203">
        <f>L5+L32+L126+L148</f>
        <v>222433.369584</v>
      </c>
      <c r="M153" s="203">
        <f>M5+M32</f>
        <v>1158.556</v>
      </c>
      <c r="N153" s="203">
        <f>N5+N32+N126+N141+N148</f>
        <v>361344.74899999995</v>
      </c>
      <c r="O153" s="187"/>
      <c r="P153" s="77"/>
      <c r="Q153" s="39"/>
    </row>
    <row r="154" spans="1:17" s="38" customFormat="1" ht="99.95" customHeight="1">
      <c r="A154" s="46"/>
      <c r="B154" s="46"/>
      <c r="C154" s="46"/>
      <c r="D154" s="189"/>
      <c r="E154" s="190"/>
      <c r="F154" s="191"/>
      <c r="G154" s="191"/>
      <c r="H154" s="192"/>
      <c r="I154" s="192"/>
      <c r="J154" s="193"/>
      <c r="K154" s="194"/>
      <c r="L154" s="195"/>
      <c r="M154" s="195"/>
      <c r="N154" s="195"/>
      <c r="O154" s="165"/>
      <c r="P154" s="77"/>
      <c r="Q154" s="39"/>
    </row>
    <row r="155" spans="1:17" s="38" customFormat="1" ht="99.95" customHeight="1">
      <c r="A155" s="46"/>
      <c r="B155" s="46"/>
      <c r="C155" s="46"/>
      <c r="D155" s="189"/>
      <c r="E155" s="190"/>
      <c r="F155" s="191"/>
      <c r="G155" s="191"/>
      <c r="H155" s="192"/>
      <c r="I155" s="192"/>
      <c r="J155" s="193"/>
      <c r="K155" s="194"/>
      <c r="L155" s="195"/>
      <c r="M155" s="195"/>
      <c r="N155" s="195"/>
      <c r="O155" s="165"/>
      <c r="P155" s="77"/>
      <c r="Q155" s="39"/>
    </row>
    <row r="156" spans="1:17" ht="99.95" customHeight="1">
      <c r="D156" s="64"/>
      <c r="E156" s="59"/>
      <c r="F156" s="28"/>
      <c r="G156" s="28"/>
      <c r="H156" s="29"/>
      <c r="I156" s="29"/>
      <c r="J156" s="28"/>
      <c r="K156" s="28"/>
      <c r="L156" s="28"/>
      <c r="M156" s="28"/>
      <c r="N156" s="28"/>
      <c r="O156" s="80"/>
      <c r="P156" s="78"/>
    </row>
    <row r="157" spans="1:17" ht="99.95" customHeight="1">
      <c r="D157" s="64"/>
      <c r="E157" s="59"/>
      <c r="F157" s="28"/>
      <c r="G157" s="28"/>
      <c r="H157" s="29"/>
      <c r="I157" s="29"/>
      <c r="J157" s="28"/>
      <c r="K157" s="28"/>
      <c r="L157" s="28"/>
      <c r="M157" s="28"/>
      <c r="N157" s="28"/>
      <c r="O157" s="80"/>
      <c r="P157" s="78"/>
    </row>
    <row r="158" spans="1:17" ht="99.95" customHeight="1">
      <c r="D158" s="64"/>
      <c r="E158" s="59"/>
      <c r="F158" s="28"/>
      <c r="G158" s="28"/>
      <c r="H158" s="29"/>
      <c r="I158" s="29"/>
      <c r="J158" s="28"/>
      <c r="K158" s="28"/>
      <c r="L158" s="28"/>
      <c r="M158" s="28"/>
      <c r="N158" s="28"/>
      <c r="O158" s="80"/>
      <c r="P158" s="78"/>
    </row>
    <row r="159" spans="1:17" ht="99.95" customHeight="1">
      <c r="D159" s="64"/>
      <c r="E159" s="59"/>
      <c r="F159" s="28"/>
      <c r="G159" s="28"/>
      <c r="H159" s="29"/>
      <c r="I159" s="29"/>
      <c r="J159" s="28"/>
      <c r="K159" s="28"/>
      <c r="L159" s="28"/>
      <c r="M159" s="28"/>
      <c r="N159" s="28"/>
      <c r="O159" s="80"/>
      <c r="P159" s="78"/>
    </row>
    <row r="160" spans="1:17" ht="99.95" customHeight="1">
      <c r="D160" s="64"/>
      <c r="E160" s="59"/>
      <c r="F160" s="28"/>
      <c r="G160" s="28"/>
      <c r="H160" s="29"/>
      <c r="I160" s="29"/>
      <c r="J160" s="28"/>
      <c r="K160" s="28"/>
      <c r="L160" s="28"/>
      <c r="M160" s="28"/>
      <c r="N160" s="28"/>
      <c r="O160" s="80"/>
      <c r="P160" s="78"/>
    </row>
    <row r="161" spans="4:16" ht="99.95" customHeight="1">
      <c r="D161" s="64"/>
      <c r="E161" s="59"/>
      <c r="F161" s="28"/>
      <c r="G161" s="28"/>
      <c r="H161" s="29"/>
      <c r="I161" s="29"/>
      <c r="J161" s="28"/>
      <c r="K161" s="28"/>
      <c r="L161" s="28"/>
      <c r="M161" s="28"/>
      <c r="N161" s="28"/>
      <c r="O161" s="80"/>
      <c r="P161" s="78"/>
    </row>
    <row r="162" spans="4:16" ht="99.95" customHeight="1">
      <c r="D162" s="64"/>
      <c r="E162" s="59"/>
      <c r="F162" s="28"/>
      <c r="G162" s="28"/>
      <c r="H162" s="29"/>
      <c r="I162" s="29"/>
      <c r="J162" s="28"/>
      <c r="K162" s="28"/>
      <c r="L162" s="28"/>
      <c r="M162" s="28"/>
      <c r="N162" s="28"/>
      <c r="O162" s="80"/>
      <c r="P162" s="78"/>
    </row>
    <row r="163" spans="4:16" ht="99.95" customHeight="1">
      <c r="D163" s="64"/>
      <c r="E163" s="59"/>
      <c r="F163" s="28"/>
      <c r="G163" s="28"/>
      <c r="H163" s="29"/>
      <c r="I163" s="29"/>
      <c r="J163" s="28"/>
      <c r="K163" s="28"/>
      <c r="L163" s="28"/>
      <c r="M163" s="28"/>
      <c r="N163" s="28"/>
      <c r="O163" s="80"/>
      <c r="P163" s="78"/>
    </row>
    <row r="164" spans="4:16" ht="99.95" customHeight="1">
      <c r="D164" s="64"/>
      <c r="E164" s="59"/>
      <c r="F164" s="28"/>
      <c r="G164" s="28"/>
      <c r="H164" s="29"/>
      <c r="I164" s="29"/>
      <c r="J164" s="28"/>
      <c r="K164" s="28"/>
      <c r="L164" s="28"/>
      <c r="M164" s="28"/>
      <c r="N164" s="28"/>
      <c r="O164" s="80"/>
      <c r="P164" s="78"/>
    </row>
    <row r="165" spans="4:16" ht="99.95" customHeight="1">
      <c r="D165" s="64"/>
      <c r="E165" s="59"/>
      <c r="F165" s="28"/>
      <c r="G165" s="28"/>
      <c r="H165" s="29"/>
      <c r="I165" s="29"/>
      <c r="J165" s="28"/>
      <c r="K165" s="28"/>
      <c r="L165" s="28"/>
      <c r="M165" s="28"/>
      <c r="N165" s="28"/>
      <c r="O165" s="80"/>
      <c r="P165" s="78"/>
    </row>
    <row r="166" spans="4:16" ht="99.95" customHeight="1">
      <c r="D166" s="64"/>
      <c r="E166" s="59"/>
      <c r="F166" s="28"/>
      <c r="G166" s="28"/>
      <c r="H166" s="29"/>
      <c r="I166" s="29"/>
      <c r="J166" s="28"/>
      <c r="K166" s="28"/>
      <c r="L166" s="28"/>
      <c r="M166" s="28"/>
      <c r="N166" s="28"/>
      <c r="O166" s="80"/>
      <c r="P166" s="78"/>
    </row>
    <row r="167" spans="4:16" ht="99.95" customHeight="1">
      <c r="D167" s="64"/>
      <c r="E167" s="59"/>
      <c r="F167" s="28"/>
      <c r="G167" s="28"/>
      <c r="H167" s="29"/>
      <c r="I167" s="29"/>
      <c r="J167" s="28"/>
      <c r="K167" s="28"/>
      <c r="L167" s="28"/>
      <c r="M167" s="28"/>
      <c r="N167" s="28"/>
      <c r="O167" s="80"/>
      <c r="P167" s="78"/>
    </row>
    <row r="168" spans="4:16" ht="99.95" customHeight="1">
      <c r="D168" s="64"/>
      <c r="E168" s="59"/>
      <c r="F168" s="28"/>
      <c r="G168" s="28"/>
      <c r="H168" s="29"/>
      <c r="I168" s="29"/>
      <c r="J168" s="28"/>
      <c r="K168" s="28"/>
      <c r="L168" s="28"/>
      <c r="M168" s="28"/>
      <c r="N168" s="28"/>
      <c r="O168" s="80"/>
      <c r="P168" s="78"/>
    </row>
    <row r="169" spans="4:16" ht="99.95" customHeight="1">
      <c r="D169" s="64"/>
      <c r="E169" s="59"/>
      <c r="F169" s="28"/>
      <c r="G169" s="28"/>
      <c r="H169" s="29"/>
      <c r="I169" s="29"/>
      <c r="J169" s="28"/>
      <c r="K169" s="28"/>
      <c r="L169" s="28"/>
      <c r="M169" s="28"/>
      <c r="N169" s="28"/>
      <c r="O169" s="80"/>
      <c r="P169" s="78"/>
    </row>
    <row r="170" spans="4:16" ht="99.95" customHeight="1">
      <c r="D170" s="64"/>
      <c r="E170" s="59"/>
      <c r="F170" s="28"/>
      <c r="G170" s="28"/>
      <c r="H170" s="29"/>
      <c r="I170" s="29"/>
      <c r="J170" s="28"/>
      <c r="K170" s="28"/>
      <c r="L170" s="28"/>
      <c r="M170" s="28"/>
      <c r="N170" s="28"/>
      <c r="O170" s="80"/>
      <c r="P170" s="78"/>
    </row>
    <row r="171" spans="4:16" ht="99.95" customHeight="1">
      <c r="D171" s="64"/>
      <c r="E171" s="59"/>
      <c r="F171" s="28"/>
      <c r="G171" s="28"/>
      <c r="H171" s="29"/>
      <c r="I171" s="29"/>
      <c r="J171" s="28"/>
      <c r="K171" s="28"/>
      <c r="L171" s="28"/>
      <c r="M171" s="28"/>
      <c r="N171" s="28"/>
      <c r="O171" s="80"/>
      <c r="P171" s="78"/>
    </row>
    <row r="172" spans="4:16" ht="99.95" customHeight="1">
      <c r="D172" s="64"/>
      <c r="E172" s="59"/>
      <c r="F172" s="28"/>
      <c r="G172" s="28"/>
      <c r="H172" s="29"/>
      <c r="I172" s="29"/>
      <c r="J172" s="28"/>
      <c r="K172" s="28"/>
      <c r="L172" s="28"/>
      <c r="M172" s="28"/>
      <c r="N172" s="28"/>
      <c r="O172" s="80"/>
      <c r="P172" s="78"/>
    </row>
    <row r="173" spans="4:16" ht="99.95" customHeight="1">
      <c r="D173" s="64"/>
      <c r="E173" s="59"/>
      <c r="F173" s="28"/>
      <c r="G173" s="28"/>
      <c r="H173" s="29"/>
      <c r="I173" s="29"/>
      <c r="J173" s="28"/>
      <c r="K173" s="28"/>
      <c r="L173" s="28"/>
      <c r="M173" s="28"/>
      <c r="N173" s="28"/>
      <c r="O173" s="80"/>
      <c r="P173" s="78"/>
    </row>
    <row r="174" spans="4:16" ht="99.95" customHeight="1">
      <c r="D174" s="64"/>
      <c r="E174" s="59"/>
      <c r="F174" s="28"/>
      <c r="G174" s="28"/>
      <c r="H174" s="29"/>
      <c r="I174" s="29"/>
      <c r="J174" s="28"/>
      <c r="K174" s="28"/>
      <c r="L174" s="28"/>
      <c r="M174" s="28"/>
      <c r="N174" s="28"/>
      <c r="O174" s="80"/>
      <c r="P174" s="78"/>
    </row>
    <row r="175" spans="4:16" ht="99.95" customHeight="1">
      <c r="D175" s="64"/>
      <c r="E175" s="59"/>
      <c r="F175" s="28"/>
      <c r="G175" s="28"/>
      <c r="H175" s="29"/>
      <c r="I175" s="29"/>
      <c r="J175" s="28"/>
      <c r="K175" s="28"/>
      <c r="L175" s="28"/>
      <c r="M175" s="28"/>
      <c r="N175" s="28"/>
      <c r="O175" s="80"/>
      <c r="P175" s="78"/>
    </row>
    <row r="176" spans="4:16" ht="99.95" customHeight="1">
      <c r="D176" s="64"/>
      <c r="E176" s="59"/>
      <c r="F176" s="28"/>
      <c r="G176" s="28"/>
      <c r="H176" s="29"/>
      <c r="I176" s="29"/>
      <c r="J176" s="28"/>
      <c r="K176" s="28"/>
      <c r="L176" s="28"/>
      <c r="M176" s="28"/>
      <c r="N176" s="28"/>
      <c r="O176" s="80"/>
      <c r="P176" s="78"/>
    </row>
    <row r="177" spans="4:16" ht="99.95" customHeight="1">
      <c r="D177" s="64"/>
      <c r="E177" s="59"/>
      <c r="F177" s="28"/>
      <c r="G177" s="28"/>
      <c r="H177" s="29"/>
      <c r="I177" s="29"/>
      <c r="J177" s="28"/>
      <c r="K177" s="28"/>
      <c r="L177" s="28"/>
      <c r="M177" s="28"/>
      <c r="N177" s="28"/>
      <c r="O177" s="80"/>
      <c r="P177" s="78"/>
    </row>
    <row r="178" spans="4:16" ht="99.95" customHeight="1">
      <c r="D178" s="64"/>
      <c r="E178" s="59"/>
      <c r="F178" s="28"/>
      <c r="G178" s="28"/>
      <c r="H178" s="29"/>
      <c r="I178" s="29"/>
      <c r="J178" s="28"/>
      <c r="K178" s="28"/>
      <c r="L178" s="28"/>
      <c r="M178" s="28"/>
      <c r="N178" s="28"/>
      <c r="O178" s="80"/>
      <c r="P178" s="78"/>
    </row>
    <row r="179" spans="4:16" ht="99.95" customHeight="1">
      <c r="D179" s="64"/>
      <c r="E179" s="59"/>
      <c r="F179" s="28"/>
      <c r="G179" s="28"/>
      <c r="H179" s="29"/>
      <c r="I179" s="29"/>
      <c r="J179" s="28"/>
      <c r="K179" s="28"/>
      <c r="L179" s="28"/>
      <c r="M179" s="28"/>
      <c r="N179" s="28"/>
      <c r="O179" s="80"/>
      <c r="P179" s="78"/>
    </row>
    <row r="180" spans="4:16" ht="99.95" customHeight="1">
      <c r="D180" s="64"/>
      <c r="E180" s="59"/>
      <c r="F180" s="28"/>
      <c r="G180" s="28"/>
      <c r="H180" s="29"/>
      <c r="I180" s="29"/>
      <c r="J180" s="28"/>
      <c r="K180" s="28"/>
      <c r="L180" s="28"/>
      <c r="M180" s="28"/>
      <c r="N180" s="28"/>
      <c r="O180" s="80"/>
      <c r="P180" s="78"/>
    </row>
    <row r="181" spans="4:16" ht="99.95" customHeight="1">
      <c r="D181" s="64"/>
      <c r="E181" s="59"/>
      <c r="F181" s="28"/>
      <c r="G181" s="28"/>
      <c r="H181" s="29"/>
      <c r="I181" s="29"/>
      <c r="J181" s="28"/>
      <c r="K181" s="28"/>
      <c r="L181" s="28"/>
      <c r="M181" s="28"/>
      <c r="N181" s="28"/>
      <c r="O181" s="80"/>
      <c r="P181" s="78"/>
    </row>
    <row r="182" spans="4:16" ht="99.95" customHeight="1">
      <c r="D182" s="64"/>
      <c r="E182" s="59"/>
      <c r="F182" s="28"/>
      <c r="G182" s="28"/>
      <c r="H182" s="29"/>
      <c r="I182" s="29"/>
      <c r="J182" s="28"/>
      <c r="K182" s="28"/>
      <c r="L182" s="28"/>
      <c r="M182" s="28"/>
      <c r="N182" s="28"/>
      <c r="O182" s="80"/>
      <c r="P182" s="78"/>
    </row>
    <row r="183" spans="4:16" ht="99.95" customHeight="1">
      <c r="D183" s="64"/>
      <c r="E183" s="59"/>
      <c r="F183" s="28"/>
      <c r="G183" s="28"/>
      <c r="H183" s="29"/>
      <c r="I183" s="29"/>
      <c r="J183" s="28"/>
      <c r="K183" s="28"/>
      <c r="L183" s="28"/>
      <c r="M183" s="28"/>
      <c r="N183" s="28"/>
      <c r="O183" s="80"/>
      <c r="P183" s="78"/>
    </row>
    <row r="184" spans="4:16" ht="99.95" customHeight="1">
      <c r="D184" s="64"/>
      <c r="E184" s="59"/>
      <c r="F184" s="28"/>
      <c r="G184" s="28"/>
      <c r="H184" s="29"/>
      <c r="I184" s="29"/>
      <c r="J184" s="28"/>
      <c r="K184" s="28"/>
      <c r="L184" s="28"/>
      <c r="M184" s="28"/>
      <c r="N184" s="28"/>
      <c r="O184" s="80"/>
      <c r="P184" s="78"/>
    </row>
    <row r="185" spans="4:16" ht="99.95" customHeight="1">
      <c r="D185" s="64"/>
      <c r="E185" s="59"/>
      <c r="F185" s="28"/>
      <c r="G185" s="28"/>
      <c r="H185" s="29"/>
      <c r="I185" s="29"/>
      <c r="J185" s="28"/>
      <c r="K185" s="28"/>
      <c r="L185" s="28"/>
      <c r="M185" s="28"/>
      <c r="N185" s="28"/>
      <c r="O185" s="80"/>
      <c r="P185" s="78"/>
    </row>
    <row r="186" spans="4:16" ht="99.95" customHeight="1">
      <c r="D186" s="64"/>
      <c r="E186" s="59"/>
      <c r="F186" s="28"/>
      <c r="G186" s="28"/>
      <c r="H186" s="29"/>
      <c r="I186" s="29"/>
      <c r="J186" s="28"/>
      <c r="K186" s="28"/>
      <c r="L186" s="28"/>
      <c r="M186" s="28"/>
      <c r="N186" s="28"/>
      <c r="O186" s="80"/>
      <c r="P186" s="78"/>
    </row>
    <row r="187" spans="4:16" ht="99.95" customHeight="1">
      <c r="D187" s="64"/>
      <c r="E187" s="59"/>
      <c r="F187" s="28"/>
      <c r="G187" s="28"/>
      <c r="H187" s="29"/>
      <c r="I187" s="29"/>
      <c r="J187" s="28"/>
      <c r="K187" s="28"/>
      <c r="L187" s="28"/>
      <c r="M187" s="28"/>
      <c r="N187" s="28"/>
      <c r="O187" s="80"/>
      <c r="P187" s="78"/>
    </row>
    <row r="188" spans="4:16" ht="99.95" customHeight="1">
      <c r="D188" s="64"/>
      <c r="E188" s="59"/>
      <c r="F188" s="28"/>
      <c r="G188" s="28"/>
      <c r="H188" s="29"/>
      <c r="I188" s="29"/>
      <c r="J188" s="28"/>
      <c r="K188" s="28"/>
      <c r="L188" s="28"/>
      <c r="M188" s="28"/>
      <c r="N188" s="28"/>
      <c r="O188" s="80"/>
      <c r="P188" s="78"/>
    </row>
    <row r="189" spans="4:16" ht="99.95" customHeight="1">
      <c r="D189" s="64"/>
      <c r="E189" s="59"/>
      <c r="F189" s="28"/>
      <c r="G189" s="28"/>
      <c r="H189" s="29"/>
      <c r="I189" s="29"/>
      <c r="J189" s="28"/>
      <c r="K189" s="28"/>
      <c r="L189" s="28"/>
      <c r="M189" s="28"/>
      <c r="N189" s="28"/>
      <c r="O189" s="80"/>
      <c r="P189" s="78"/>
    </row>
    <row r="190" spans="4:16" ht="99.95" customHeight="1">
      <c r="D190" s="64"/>
      <c r="E190" s="59"/>
      <c r="F190" s="28"/>
      <c r="G190" s="28"/>
      <c r="H190" s="29"/>
      <c r="I190" s="29"/>
      <c r="J190" s="28"/>
      <c r="K190" s="28"/>
      <c r="L190" s="28"/>
      <c r="M190" s="28"/>
      <c r="N190" s="28"/>
      <c r="O190" s="80"/>
      <c r="P190" s="78"/>
    </row>
    <row r="191" spans="4:16" ht="99.95" customHeight="1">
      <c r="D191" s="64"/>
      <c r="E191" s="59"/>
      <c r="F191" s="28"/>
      <c r="G191" s="28"/>
      <c r="H191" s="29"/>
      <c r="I191" s="29"/>
      <c r="J191" s="28"/>
      <c r="K191" s="28"/>
      <c r="L191" s="28"/>
      <c r="M191" s="28"/>
      <c r="N191" s="28"/>
      <c r="O191" s="80"/>
      <c r="P191" s="78"/>
    </row>
    <row r="192" spans="4:16" ht="99.95" customHeight="1">
      <c r="D192" s="64"/>
      <c r="E192" s="59"/>
      <c r="F192" s="28"/>
      <c r="G192" s="28"/>
      <c r="H192" s="29"/>
      <c r="I192" s="29"/>
      <c r="J192" s="28"/>
      <c r="K192" s="28"/>
      <c r="L192" s="28"/>
      <c r="M192" s="28"/>
      <c r="N192" s="28"/>
      <c r="O192" s="80"/>
      <c r="P192" s="78"/>
    </row>
    <row r="193" spans="4:16" ht="99.95" customHeight="1">
      <c r="D193" s="64"/>
      <c r="E193" s="59"/>
      <c r="F193" s="28"/>
      <c r="G193" s="28"/>
      <c r="H193" s="29"/>
      <c r="I193" s="29"/>
      <c r="J193" s="28"/>
      <c r="K193" s="28"/>
      <c r="L193" s="28"/>
      <c r="M193" s="28"/>
      <c r="N193" s="28"/>
      <c r="O193" s="80"/>
      <c r="P193" s="78"/>
    </row>
    <row r="194" spans="4:16" ht="99.95" customHeight="1">
      <c r="D194" s="64"/>
      <c r="E194" s="59"/>
      <c r="F194" s="28"/>
      <c r="G194" s="28"/>
      <c r="H194" s="29"/>
      <c r="I194" s="29"/>
      <c r="J194" s="28"/>
      <c r="K194" s="28"/>
      <c r="L194" s="28"/>
      <c r="M194" s="28"/>
      <c r="N194" s="28"/>
      <c r="O194" s="80"/>
      <c r="P194" s="78"/>
    </row>
    <row r="195" spans="4:16" ht="99.95" customHeight="1">
      <c r="D195" s="64"/>
      <c r="E195" s="59"/>
      <c r="F195" s="28"/>
      <c r="G195" s="28"/>
      <c r="H195" s="29"/>
      <c r="I195" s="29"/>
      <c r="J195" s="28"/>
      <c r="K195" s="28"/>
      <c r="L195" s="28"/>
      <c r="M195" s="28"/>
      <c r="N195" s="28"/>
      <c r="O195" s="80"/>
      <c r="P195" s="78"/>
    </row>
    <row r="196" spans="4:16" ht="99.95" customHeight="1">
      <c r="D196" s="64"/>
      <c r="E196" s="59"/>
      <c r="F196" s="28"/>
      <c r="G196" s="28"/>
      <c r="H196" s="29"/>
      <c r="I196" s="29"/>
      <c r="J196" s="28"/>
      <c r="K196" s="28"/>
      <c r="L196" s="28"/>
      <c r="M196" s="28"/>
      <c r="N196" s="28"/>
      <c r="O196" s="80"/>
      <c r="P196" s="78"/>
    </row>
    <row r="197" spans="4:16" ht="99.95" customHeight="1">
      <c r="D197" s="64"/>
      <c r="E197" s="59"/>
      <c r="F197" s="28"/>
      <c r="G197" s="28"/>
      <c r="H197" s="29"/>
      <c r="I197" s="29"/>
      <c r="J197" s="28"/>
      <c r="K197" s="28"/>
      <c r="L197" s="28"/>
      <c r="M197" s="28"/>
      <c r="N197" s="28"/>
      <c r="O197" s="80"/>
      <c r="P197" s="78"/>
    </row>
    <row r="198" spans="4:16" ht="99.95" customHeight="1">
      <c r="D198" s="64"/>
      <c r="E198" s="59"/>
      <c r="F198" s="28"/>
      <c r="G198" s="28"/>
      <c r="H198" s="29"/>
      <c r="I198" s="29"/>
      <c r="J198" s="28"/>
      <c r="K198" s="28"/>
      <c r="L198" s="28"/>
      <c r="M198" s="28"/>
      <c r="N198" s="28"/>
      <c r="O198" s="80"/>
      <c r="P198" s="78"/>
    </row>
    <row r="199" spans="4:16" ht="99.95" customHeight="1">
      <c r="D199" s="64"/>
      <c r="E199" s="59"/>
      <c r="F199" s="28"/>
      <c r="G199" s="28"/>
      <c r="H199" s="29"/>
      <c r="I199" s="29"/>
      <c r="J199" s="28"/>
      <c r="K199" s="28"/>
      <c r="L199" s="28"/>
      <c r="M199" s="28"/>
      <c r="N199" s="28"/>
      <c r="O199" s="80"/>
      <c r="P199" s="78"/>
    </row>
    <row r="200" spans="4:16" ht="99.95" customHeight="1">
      <c r="D200" s="64"/>
      <c r="E200" s="59"/>
      <c r="F200" s="28"/>
      <c r="G200" s="28"/>
      <c r="H200" s="29"/>
      <c r="I200" s="29"/>
      <c r="J200" s="28"/>
      <c r="K200" s="28"/>
      <c r="L200" s="28"/>
      <c r="M200" s="28"/>
      <c r="N200" s="28"/>
      <c r="O200" s="80"/>
      <c r="P200" s="78"/>
    </row>
    <row r="201" spans="4:16" ht="99.95" customHeight="1">
      <c r="D201" s="64"/>
      <c r="E201" s="59"/>
      <c r="F201" s="28"/>
      <c r="G201" s="28"/>
      <c r="H201" s="29"/>
      <c r="I201" s="29"/>
      <c r="J201" s="28"/>
      <c r="K201" s="28"/>
      <c r="L201" s="28"/>
      <c r="M201" s="28"/>
      <c r="N201" s="28"/>
      <c r="O201" s="80"/>
      <c r="P201" s="78"/>
    </row>
    <row r="202" spans="4:16" ht="99.95" customHeight="1">
      <c r="D202" s="64"/>
      <c r="E202" s="59"/>
      <c r="F202" s="28"/>
      <c r="G202" s="28"/>
      <c r="H202" s="29"/>
      <c r="I202" s="29"/>
      <c r="J202" s="28"/>
      <c r="K202" s="28"/>
      <c r="L202" s="28"/>
      <c r="M202" s="28"/>
      <c r="N202" s="28"/>
      <c r="O202" s="80"/>
      <c r="P202" s="78"/>
    </row>
    <row r="203" spans="4:16" ht="99.95" customHeight="1">
      <c r="D203" s="64"/>
      <c r="E203" s="59"/>
      <c r="F203" s="28"/>
      <c r="G203" s="28"/>
      <c r="H203" s="29"/>
      <c r="I203" s="29"/>
      <c r="J203" s="28"/>
      <c r="K203" s="28"/>
      <c r="L203" s="28"/>
      <c r="M203" s="28"/>
      <c r="N203" s="28"/>
      <c r="O203" s="80"/>
      <c r="P203" s="78"/>
    </row>
    <row r="204" spans="4:16" ht="99.95" customHeight="1">
      <c r="D204" s="64"/>
      <c r="E204" s="59"/>
      <c r="F204" s="28"/>
      <c r="G204" s="28"/>
      <c r="H204" s="29"/>
      <c r="I204" s="29"/>
      <c r="J204" s="28"/>
      <c r="K204" s="28"/>
      <c r="L204" s="28"/>
      <c r="M204" s="28"/>
      <c r="N204" s="28"/>
      <c r="O204" s="80"/>
      <c r="P204" s="78"/>
    </row>
    <row r="205" spans="4:16" ht="99.95" customHeight="1">
      <c r="D205" s="64"/>
      <c r="E205" s="59"/>
      <c r="F205" s="28"/>
      <c r="G205" s="28"/>
      <c r="H205" s="29"/>
      <c r="I205" s="29"/>
      <c r="J205" s="28"/>
      <c r="K205" s="28"/>
      <c r="L205" s="28"/>
      <c r="M205" s="28"/>
      <c r="N205" s="28"/>
      <c r="O205" s="80"/>
      <c r="P205" s="78"/>
    </row>
    <row r="206" spans="4:16" ht="99.95" customHeight="1">
      <c r="D206" s="64"/>
      <c r="E206" s="59"/>
      <c r="F206" s="28"/>
      <c r="G206" s="28"/>
      <c r="H206" s="29"/>
      <c r="I206" s="29"/>
      <c r="J206" s="28"/>
      <c r="K206" s="28"/>
      <c r="L206" s="28"/>
      <c r="M206" s="28"/>
      <c r="N206" s="28"/>
      <c r="O206" s="80"/>
      <c r="P206" s="78"/>
    </row>
    <row r="207" spans="4:16" ht="99.95" customHeight="1">
      <c r="D207" s="64"/>
      <c r="E207" s="59"/>
      <c r="F207" s="28"/>
      <c r="G207" s="28"/>
      <c r="H207" s="29"/>
      <c r="I207" s="29"/>
      <c r="J207" s="28"/>
      <c r="K207" s="28"/>
      <c r="L207" s="28"/>
      <c r="M207" s="28"/>
      <c r="N207" s="28"/>
      <c r="O207" s="80"/>
      <c r="P207" s="78"/>
    </row>
    <row r="208" spans="4:16">
      <c r="D208" s="64"/>
      <c r="E208" s="59"/>
      <c r="F208" s="28"/>
      <c r="G208" s="28"/>
      <c r="H208" s="29"/>
      <c r="I208" s="29"/>
      <c r="J208" s="28"/>
      <c r="K208" s="28"/>
      <c r="L208" s="28"/>
      <c r="M208" s="28"/>
      <c r="N208" s="28"/>
      <c r="O208" s="80"/>
      <c r="P208" s="78"/>
    </row>
    <row r="209" spans="4:16">
      <c r="D209" s="64"/>
      <c r="E209" s="59"/>
      <c r="F209" s="28"/>
      <c r="G209" s="28"/>
      <c r="H209" s="29"/>
      <c r="I209" s="29"/>
      <c r="J209" s="28"/>
      <c r="K209" s="28"/>
      <c r="L209" s="28"/>
      <c r="M209" s="28"/>
      <c r="N209" s="28"/>
      <c r="O209" s="80"/>
      <c r="P209" s="78"/>
    </row>
    <row r="210" spans="4:16">
      <c r="D210" s="64"/>
      <c r="E210" s="59"/>
      <c r="F210" s="28"/>
      <c r="G210" s="28"/>
      <c r="H210" s="29"/>
      <c r="I210" s="29"/>
      <c r="J210" s="28"/>
      <c r="K210" s="28"/>
      <c r="L210" s="28"/>
      <c r="M210" s="28"/>
      <c r="N210" s="28"/>
      <c r="O210" s="80"/>
      <c r="P210" s="78"/>
    </row>
    <row r="211" spans="4:16">
      <c r="D211" s="64"/>
      <c r="E211" s="59"/>
      <c r="F211" s="28"/>
      <c r="G211" s="28"/>
      <c r="H211" s="29"/>
      <c r="I211" s="29"/>
      <c r="J211" s="28"/>
      <c r="K211" s="28"/>
      <c r="L211" s="28"/>
      <c r="M211" s="28"/>
      <c r="N211" s="28"/>
      <c r="O211" s="80"/>
      <c r="P211" s="78"/>
    </row>
    <row r="212" spans="4:16">
      <c r="D212" s="64"/>
      <c r="E212" s="59"/>
      <c r="F212" s="28"/>
      <c r="G212" s="28"/>
      <c r="H212" s="29"/>
      <c r="I212" s="29"/>
      <c r="J212" s="28"/>
      <c r="K212" s="28"/>
      <c r="L212" s="28"/>
      <c r="M212" s="28"/>
      <c r="N212" s="28"/>
      <c r="O212" s="80"/>
      <c r="P212" s="78"/>
    </row>
    <row r="213" spans="4:16">
      <c r="D213" s="64"/>
      <c r="E213" s="59"/>
      <c r="F213" s="28"/>
      <c r="G213" s="28"/>
      <c r="H213" s="29"/>
      <c r="I213" s="29"/>
      <c r="J213" s="28"/>
      <c r="K213" s="28"/>
      <c r="L213" s="28"/>
      <c r="M213" s="28"/>
      <c r="N213" s="28"/>
      <c r="O213" s="80"/>
      <c r="P213" s="78"/>
    </row>
    <row r="214" spans="4:16">
      <c r="D214" s="64"/>
      <c r="E214" s="59"/>
      <c r="F214" s="28"/>
      <c r="G214" s="28"/>
      <c r="H214" s="29"/>
      <c r="I214" s="29"/>
      <c r="J214" s="28"/>
      <c r="K214" s="28"/>
      <c r="L214" s="28"/>
      <c r="M214" s="28"/>
      <c r="N214" s="28"/>
      <c r="O214" s="80"/>
      <c r="P214" s="78"/>
    </row>
    <row r="215" spans="4:16">
      <c r="D215" s="64"/>
      <c r="E215" s="59"/>
      <c r="F215" s="28"/>
      <c r="G215" s="28"/>
      <c r="H215" s="29"/>
      <c r="I215" s="29"/>
      <c r="J215" s="28"/>
      <c r="K215" s="28"/>
      <c r="L215" s="28"/>
      <c r="M215" s="28"/>
      <c r="N215" s="28"/>
      <c r="O215" s="80"/>
      <c r="P215" s="78"/>
    </row>
    <row r="216" spans="4:16">
      <c r="D216" s="64"/>
      <c r="E216" s="59"/>
      <c r="F216" s="28"/>
      <c r="G216" s="28"/>
      <c r="H216" s="29"/>
      <c r="I216" s="29"/>
      <c r="J216" s="28"/>
      <c r="K216" s="28"/>
      <c r="L216" s="28"/>
      <c r="M216" s="28"/>
      <c r="N216" s="28"/>
      <c r="O216" s="80"/>
      <c r="P216" s="78"/>
    </row>
    <row r="217" spans="4:16">
      <c r="D217" s="64"/>
      <c r="E217" s="59"/>
      <c r="F217" s="28"/>
      <c r="G217" s="28"/>
      <c r="H217" s="29"/>
      <c r="I217" s="29"/>
      <c r="J217" s="28"/>
      <c r="K217" s="28"/>
      <c r="L217" s="28"/>
      <c r="M217" s="28"/>
      <c r="N217" s="28"/>
      <c r="O217" s="80"/>
      <c r="P217" s="78"/>
    </row>
    <row r="218" spans="4:16">
      <c r="D218" s="64"/>
      <c r="E218" s="59"/>
      <c r="F218" s="28"/>
      <c r="G218" s="28"/>
      <c r="H218" s="29"/>
      <c r="I218" s="29"/>
      <c r="J218" s="28"/>
      <c r="K218" s="28"/>
      <c r="L218" s="28"/>
      <c r="M218" s="28"/>
      <c r="N218" s="28"/>
      <c r="O218" s="80"/>
      <c r="P218" s="78"/>
    </row>
    <row r="219" spans="4:16">
      <c r="D219" s="64"/>
      <c r="E219" s="59"/>
      <c r="F219" s="28"/>
      <c r="G219" s="28"/>
      <c r="H219" s="29"/>
      <c r="I219" s="29"/>
      <c r="J219" s="28"/>
      <c r="K219" s="28"/>
      <c r="L219" s="28"/>
      <c r="M219" s="28"/>
      <c r="N219" s="28"/>
      <c r="O219" s="80"/>
      <c r="P219" s="78"/>
    </row>
    <row r="220" spans="4:16">
      <c r="D220" s="64"/>
      <c r="E220" s="59"/>
      <c r="F220" s="28"/>
      <c r="G220" s="28"/>
      <c r="H220" s="29"/>
      <c r="I220" s="29"/>
      <c r="J220" s="28"/>
      <c r="K220" s="28"/>
      <c r="L220" s="28"/>
      <c r="M220" s="28"/>
      <c r="N220" s="28"/>
      <c r="O220" s="80"/>
      <c r="P220" s="78"/>
    </row>
    <row r="221" spans="4:16">
      <c r="D221" s="64"/>
      <c r="E221" s="59"/>
      <c r="F221" s="28"/>
      <c r="G221" s="28"/>
      <c r="H221" s="29"/>
      <c r="I221" s="29"/>
      <c r="J221" s="28"/>
      <c r="K221" s="28"/>
      <c r="L221" s="28"/>
      <c r="M221" s="28"/>
      <c r="N221" s="28"/>
      <c r="O221" s="80"/>
      <c r="P221" s="78"/>
    </row>
    <row r="222" spans="4:16">
      <c r="D222" s="64"/>
      <c r="E222" s="59"/>
      <c r="F222" s="28"/>
      <c r="G222" s="28"/>
      <c r="H222" s="29"/>
      <c r="I222" s="29"/>
      <c r="J222" s="28"/>
      <c r="K222" s="28"/>
      <c r="L222" s="28"/>
      <c r="M222" s="28"/>
      <c r="N222" s="28"/>
      <c r="O222" s="80"/>
      <c r="P222" s="78"/>
    </row>
    <row r="223" spans="4:16">
      <c r="D223" s="64"/>
      <c r="E223" s="59"/>
      <c r="F223" s="28"/>
      <c r="G223" s="28"/>
      <c r="H223" s="29"/>
      <c r="I223" s="29"/>
      <c r="J223" s="28"/>
      <c r="K223" s="28"/>
      <c r="L223" s="28"/>
      <c r="M223" s="28"/>
      <c r="N223" s="28"/>
      <c r="O223" s="80"/>
      <c r="P223" s="78"/>
    </row>
    <row r="224" spans="4:16">
      <c r="D224" s="64"/>
      <c r="E224" s="59"/>
      <c r="F224" s="28"/>
      <c r="G224" s="28"/>
      <c r="H224" s="29"/>
      <c r="I224" s="29"/>
      <c r="J224" s="28"/>
      <c r="K224" s="28"/>
      <c r="L224" s="28"/>
      <c r="M224" s="28"/>
      <c r="N224" s="28"/>
      <c r="O224" s="80"/>
      <c r="P224" s="78"/>
    </row>
    <row r="225" spans="4:16">
      <c r="D225" s="64"/>
      <c r="E225" s="59"/>
      <c r="F225" s="28"/>
      <c r="G225" s="28"/>
      <c r="H225" s="29"/>
      <c r="I225" s="29"/>
      <c r="J225" s="28"/>
      <c r="K225" s="28"/>
      <c r="L225" s="28"/>
      <c r="M225" s="28"/>
      <c r="N225" s="28"/>
      <c r="O225" s="80"/>
      <c r="P225" s="78"/>
    </row>
    <row r="226" spans="4:16">
      <c r="D226" s="64"/>
      <c r="E226" s="59"/>
      <c r="F226" s="28"/>
      <c r="G226" s="28"/>
      <c r="H226" s="29"/>
      <c r="I226" s="29"/>
      <c r="J226" s="28"/>
      <c r="K226" s="28"/>
      <c r="L226" s="28"/>
      <c r="M226" s="28"/>
      <c r="N226" s="28"/>
      <c r="O226" s="80"/>
      <c r="P226" s="78"/>
    </row>
    <row r="227" spans="4:16">
      <c r="D227" s="64"/>
      <c r="E227" s="59"/>
      <c r="F227" s="28"/>
      <c r="G227" s="28"/>
      <c r="H227" s="29"/>
      <c r="I227" s="29"/>
      <c r="J227" s="28"/>
      <c r="K227" s="28"/>
      <c r="L227" s="28"/>
      <c r="M227" s="28"/>
      <c r="N227" s="28"/>
      <c r="O227" s="80"/>
      <c r="P227" s="78"/>
    </row>
    <row r="228" spans="4:16">
      <c r="D228" s="64"/>
      <c r="E228" s="59"/>
      <c r="F228" s="28"/>
      <c r="G228" s="28"/>
      <c r="H228" s="29"/>
      <c r="I228" s="29"/>
      <c r="J228" s="28"/>
      <c r="K228" s="28"/>
      <c r="L228" s="28"/>
      <c r="M228" s="28"/>
      <c r="N228" s="28"/>
      <c r="O228" s="80"/>
      <c r="P228" s="78"/>
    </row>
    <row r="229" spans="4:16">
      <c r="D229" s="64"/>
      <c r="E229" s="59"/>
      <c r="F229" s="28"/>
      <c r="G229" s="28"/>
      <c r="H229" s="29"/>
      <c r="I229" s="29"/>
      <c r="J229" s="28"/>
      <c r="K229" s="28"/>
      <c r="L229" s="28"/>
      <c r="M229" s="28"/>
      <c r="N229" s="28"/>
      <c r="O229" s="80"/>
      <c r="P229" s="78"/>
    </row>
    <row r="230" spans="4:16">
      <c r="D230" s="64"/>
      <c r="E230" s="59"/>
      <c r="F230" s="28"/>
      <c r="G230" s="28"/>
      <c r="H230" s="29"/>
      <c r="I230" s="29"/>
      <c r="J230" s="28"/>
      <c r="K230" s="28"/>
      <c r="L230" s="28"/>
      <c r="M230" s="28"/>
      <c r="N230" s="28"/>
      <c r="O230" s="80"/>
      <c r="P230" s="78"/>
    </row>
    <row r="231" spans="4:16">
      <c r="D231" s="64"/>
      <c r="E231" s="59"/>
      <c r="F231" s="28"/>
      <c r="G231" s="28"/>
      <c r="H231" s="29"/>
      <c r="I231" s="29"/>
      <c r="J231" s="28"/>
      <c r="K231" s="28"/>
      <c r="L231" s="28"/>
      <c r="M231" s="28"/>
      <c r="N231" s="28"/>
      <c r="O231" s="80"/>
      <c r="P231" s="78"/>
    </row>
    <row r="232" spans="4:16">
      <c r="D232" s="64"/>
      <c r="E232" s="59"/>
      <c r="F232" s="28"/>
      <c r="G232" s="28"/>
      <c r="H232" s="29"/>
      <c r="I232" s="29"/>
      <c r="J232" s="28"/>
      <c r="K232" s="28"/>
      <c r="L232" s="28"/>
      <c r="M232" s="28"/>
      <c r="N232" s="28"/>
      <c r="O232" s="80"/>
      <c r="P232" s="78"/>
    </row>
    <row r="233" spans="4:16">
      <c r="D233" s="64"/>
      <c r="E233" s="59"/>
      <c r="F233" s="28"/>
      <c r="G233" s="28"/>
      <c r="H233" s="29"/>
      <c r="I233" s="29"/>
      <c r="J233" s="28"/>
      <c r="K233" s="28"/>
      <c r="L233" s="28"/>
      <c r="M233" s="28"/>
      <c r="N233" s="28"/>
      <c r="O233" s="80"/>
      <c r="P233" s="78"/>
    </row>
    <row r="234" spans="4:16">
      <c r="D234" s="64"/>
      <c r="E234" s="59"/>
      <c r="F234" s="28"/>
      <c r="G234" s="28"/>
      <c r="H234" s="29"/>
      <c r="I234" s="29"/>
      <c r="J234" s="28"/>
      <c r="K234" s="28"/>
      <c r="L234" s="28"/>
      <c r="M234" s="28"/>
      <c r="N234" s="28"/>
      <c r="O234" s="80"/>
      <c r="P234" s="78"/>
    </row>
    <row r="235" spans="4:16">
      <c r="D235" s="64"/>
      <c r="E235" s="59"/>
      <c r="F235" s="28"/>
      <c r="G235" s="28"/>
      <c r="H235" s="29"/>
      <c r="I235" s="29"/>
      <c r="J235" s="28"/>
      <c r="K235" s="28"/>
      <c r="L235" s="28"/>
      <c r="M235" s="28"/>
      <c r="N235" s="28"/>
      <c r="O235" s="80"/>
      <c r="P235" s="78"/>
    </row>
    <row r="236" spans="4:16">
      <c r="D236" s="64"/>
      <c r="E236" s="59"/>
      <c r="F236" s="28"/>
      <c r="G236" s="28"/>
      <c r="H236" s="29"/>
      <c r="I236" s="29"/>
      <c r="J236" s="28"/>
      <c r="K236" s="28"/>
      <c r="L236" s="28"/>
      <c r="M236" s="28"/>
      <c r="N236" s="28"/>
      <c r="O236" s="80"/>
      <c r="P236" s="78"/>
    </row>
    <row r="237" spans="4:16">
      <c r="D237" s="64"/>
      <c r="E237" s="59"/>
      <c r="F237" s="28"/>
      <c r="G237" s="28"/>
      <c r="H237" s="29"/>
      <c r="I237" s="29"/>
      <c r="J237" s="28"/>
      <c r="K237" s="28"/>
      <c r="L237" s="28"/>
      <c r="M237" s="28"/>
      <c r="N237" s="28"/>
      <c r="O237" s="80"/>
      <c r="P237" s="78"/>
    </row>
    <row r="238" spans="4:16">
      <c r="D238" s="64"/>
      <c r="E238" s="59"/>
      <c r="F238" s="28"/>
      <c r="G238" s="28"/>
      <c r="H238" s="29"/>
      <c r="I238" s="29"/>
      <c r="J238" s="28"/>
      <c r="K238" s="28"/>
      <c r="L238" s="28"/>
      <c r="M238" s="28"/>
      <c r="N238" s="28"/>
      <c r="O238" s="80"/>
      <c r="P238" s="78"/>
    </row>
    <row r="239" spans="4:16">
      <c r="D239" s="64"/>
      <c r="E239" s="59"/>
      <c r="F239" s="28"/>
      <c r="G239" s="28"/>
      <c r="H239" s="29"/>
      <c r="I239" s="29"/>
      <c r="J239" s="28"/>
      <c r="K239" s="28"/>
      <c r="L239" s="28"/>
      <c r="M239" s="28"/>
      <c r="N239" s="28"/>
      <c r="O239" s="80"/>
      <c r="P239" s="78"/>
    </row>
    <row r="240" spans="4:16">
      <c r="D240" s="64"/>
      <c r="E240" s="59"/>
      <c r="F240" s="28"/>
      <c r="G240" s="28"/>
      <c r="H240" s="29"/>
      <c r="I240" s="29"/>
      <c r="J240" s="28"/>
      <c r="K240" s="28"/>
      <c r="L240" s="28"/>
      <c r="M240" s="28"/>
      <c r="N240" s="28"/>
      <c r="O240" s="80"/>
      <c r="P240" s="78"/>
    </row>
    <row r="241" spans="4:16">
      <c r="D241" s="64"/>
      <c r="E241" s="59"/>
      <c r="F241" s="28"/>
      <c r="G241" s="28"/>
      <c r="H241" s="29"/>
      <c r="I241" s="29"/>
      <c r="J241" s="28"/>
      <c r="K241" s="28"/>
      <c r="L241" s="28"/>
      <c r="M241" s="28"/>
      <c r="N241" s="28"/>
      <c r="O241" s="80"/>
      <c r="P241" s="78"/>
    </row>
    <row r="242" spans="4:16">
      <c r="D242" s="64"/>
      <c r="E242" s="59"/>
      <c r="F242" s="28"/>
      <c r="G242" s="28"/>
      <c r="H242" s="29"/>
      <c r="I242" s="29"/>
      <c r="J242" s="28"/>
      <c r="K242" s="28"/>
      <c r="L242" s="28"/>
      <c r="M242" s="28"/>
      <c r="N242" s="28"/>
      <c r="O242" s="80"/>
      <c r="P242" s="78"/>
    </row>
    <row r="243" spans="4:16">
      <c r="D243" s="64"/>
      <c r="E243" s="59"/>
      <c r="F243" s="28"/>
      <c r="G243" s="28"/>
      <c r="H243" s="29"/>
      <c r="I243" s="29"/>
      <c r="J243" s="28"/>
      <c r="K243" s="28"/>
      <c r="L243" s="28"/>
      <c r="M243" s="28"/>
      <c r="N243" s="28"/>
      <c r="O243" s="80"/>
      <c r="P243" s="78"/>
    </row>
    <row r="244" spans="4:16">
      <c r="D244" s="64"/>
      <c r="E244" s="59"/>
      <c r="F244" s="28"/>
      <c r="G244" s="28"/>
      <c r="H244" s="29"/>
      <c r="I244" s="29"/>
      <c r="J244" s="28"/>
      <c r="K244" s="28"/>
      <c r="L244" s="28"/>
      <c r="M244" s="28"/>
      <c r="N244" s="28"/>
      <c r="O244" s="80"/>
      <c r="P244" s="78"/>
    </row>
    <row r="245" spans="4:16">
      <c r="D245" s="64"/>
      <c r="E245" s="59"/>
      <c r="F245" s="28"/>
      <c r="G245" s="28"/>
      <c r="H245" s="29"/>
      <c r="I245" s="29"/>
      <c r="J245" s="28"/>
      <c r="K245" s="28"/>
      <c r="L245" s="28"/>
      <c r="M245" s="28"/>
      <c r="N245" s="28"/>
      <c r="O245" s="80"/>
      <c r="P245" s="78"/>
    </row>
    <row r="246" spans="4:16">
      <c r="D246" s="64"/>
      <c r="E246" s="59"/>
      <c r="F246" s="28"/>
      <c r="G246" s="28"/>
      <c r="H246" s="29"/>
      <c r="I246" s="29"/>
      <c r="J246" s="28"/>
      <c r="K246" s="28"/>
      <c r="L246" s="28"/>
      <c r="M246" s="28"/>
      <c r="N246" s="28"/>
      <c r="O246" s="80"/>
      <c r="P246" s="78"/>
    </row>
    <row r="247" spans="4:16">
      <c r="D247" s="64"/>
      <c r="E247" s="59"/>
      <c r="F247" s="28"/>
      <c r="G247" s="28"/>
      <c r="H247" s="29"/>
      <c r="I247" s="29"/>
      <c r="J247" s="28"/>
      <c r="K247" s="28"/>
      <c r="L247" s="28"/>
      <c r="M247" s="28"/>
      <c r="N247" s="28"/>
      <c r="O247" s="80"/>
      <c r="P247" s="78"/>
    </row>
    <row r="248" spans="4:16">
      <c r="D248" s="64"/>
      <c r="E248" s="59"/>
      <c r="F248" s="28"/>
      <c r="G248" s="28"/>
      <c r="H248" s="29"/>
      <c r="I248" s="29"/>
      <c r="J248" s="28"/>
      <c r="K248" s="28"/>
      <c r="L248" s="28"/>
      <c r="M248" s="28"/>
      <c r="N248" s="28"/>
      <c r="O248" s="80"/>
      <c r="P248" s="78"/>
    </row>
    <row r="249" spans="4:16">
      <c r="D249" s="64"/>
      <c r="E249" s="59"/>
      <c r="F249" s="28"/>
      <c r="G249" s="28"/>
      <c r="H249" s="29"/>
      <c r="I249" s="29"/>
      <c r="J249" s="28"/>
      <c r="K249" s="28"/>
      <c r="L249" s="28"/>
      <c r="M249" s="28"/>
      <c r="N249" s="28"/>
      <c r="O249" s="80"/>
      <c r="P249" s="78"/>
    </row>
    <row r="250" spans="4:16">
      <c r="D250" s="64"/>
      <c r="E250" s="59"/>
      <c r="F250" s="28"/>
      <c r="G250" s="28"/>
      <c r="H250" s="29"/>
      <c r="I250" s="29"/>
      <c r="J250" s="28"/>
      <c r="K250" s="28"/>
      <c r="L250" s="28"/>
      <c r="M250" s="28"/>
      <c r="N250" s="28"/>
      <c r="O250" s="80"/>
      <c r="P250" s="78"/>
    </row>
    <row r="251" spans="4:16">
      <c r="D251" s="64"/>
      <c r="E251" s="59"/>
      <c r="F251" s="28"/>
      <c r="G251" s="28"/>
      <c r="H251" s="29"/>
      <c r="I251" s="29"/>
      <c r="J251" s="28"/>
      <c r="K251" s="28"/>
      <c r="L251" s="28"/>
      <c r="M251" s="28"/>
      <c r="N251" s="28"/>
      <c r="O251" s="80"/>
      <c r="P251" s="78"/>
    </row>
    <row r="252" spans="4:16">
      <c r="D252" s="64"/>
      <c r="E252" s="59"/>
      <c r="F252" s="28"/>
      <c r="G252" s="28"/>
      <c r="H252" s="29"/>
      <c r="I252" s="29"/>
      <c r="J252" s="28"/>
      <c r="K252" s="28"/>
      <c r="L252" s="28"/>
      <c r="M252" s="28"/>
      <c r="N252" s="28"/>
      <c r="O252" s="80"/>
      <c r="P252" s="78"/>
    </row>
    <row r="253" spans="4:16">
      <c r="D253" s="64"/>
      <c r="E253" s="59"/>
      <c r="F253" s="28"/>
      <c r="G253" s="28"/>
      <c r="H253" s="29"/>
      <c r="I253" s="29"/>
      <c r="J253" s="28"/>
      <c r="K253" s="28"/>
      <c r="L253" s="28"/>
      <c r="M253" s="28"/>
      <c r="N253" s="28"/>
      <c r="O253" s="80"/>
      <c r="P253" s="78"/>
    </row>
    <row r="254" spans="4:16">
      <c r="D254" s="64"/>
      <c r="E254" s="59"/>
      <c r="F254" s="28"/>
      <c r="G254" s="28"/>
      <c r="H254" s="29"/>
      <c r="I254" s="29"/>
      <c r="J254" s="28"/>
      <c r="K254" s="28"/>
      <c r="L254" s="28"/>
      <c r="M254" s="28"/>
      <c r="N254" s="28"/>
      <c r="O254" s="80"/>
      <c r="P254" s="78"/>
    </row>
    <row r="255" spans="4:16">
      <c r="D255" s="64"/>
      <c r="E255" s="59"/>
      <c r="F255" s="28"/>
      <c r="G255" s="28"/>
      <c r="H255" s="29"/>
      <c r="I255" s="29"/>
      <c r="J255" s="28"/>
      <c r="K255" s="28"/>
      <c r="L255" s="28"/>
      <c r="M255" s="28"/>
      <c r="N255" s="28"/>
      <c r="O255" s="80"/>
      <c r="P255" s="78"/>
    </row>
    <row r="256" spans="4:16">
      <c r="D256" s="64"/>
      <c r="E256" s="59"/>
      <c r="F256" s="28"/>
      <c r="G256" s="28"/>
      <c r="H256" s="29"/>
      <c r="I256" s="29"/>
      <c r="J256" s="28"/>
      <c r="K256" s="28"/>
      <c r="L256" s="28"/>
      <c r="M256" s="28"/>
      <c r="N256" s="28"/>
      <c r="O256" s="80"/>
      <c r="P256" s="78"/>
    </row>
    <row r="257" spans="4:16">
      <c r="D257" s="64"/>
      <c r="E257" s="59"/>
      <c r="F257" s="28"/>
      <c r="G257" s="28"/>
      <c r="H257" s="29"/>
      <c r="I257" s="29"/>
      <c r="J257" s="28"/>
      <c r="K257" s="28"/>
      <c r="L257" s="28"/>
      <c r="M257" s="28"/>
      <c r="N257" s="28"/>
      <c r="O257" s="80"/>
      <c r="P257" s="78"/>
    </row>
    <row r="258" spans="4:16">
      <c r="D258" s="64"/>
      <c r="E258" s="59"/>
      <c r="F258" s="28"/>
      <c r="G258" s="28"/>
      <c r="H258" s="29"/>
      <c r="I258" s="29"/>
      <c r="J258" s="28"/>
      <c r="K258" s="28"/>
      <c r="L258" s="28"/>
      <c r="M258" s="28"/>
      <c r="N258" s="28"/>
      <c r="O258" s="80"/>
      <c r="P258" s="78"/>
    </row>
    <row r="259" spans="4:16">
      <c r="D259" s="64"/>
      <c r="E259" s="59"/>
      <c r="F259" s="28"/>
      <c r="G259" s="28"/>
      <c r="H259" s="29"/>
      <c r="I259" s="29"/>
      <c r="J259" s="28"/>
      <c r="K259" s="28"/>
      <c r="L259" s="28"/>
      <c r="M259" s="28"/>
      <c r="N259" s="28"/>
      <c r="O259" s="80"/>
      <c r="P259" s="78"/>
    </row>
    <row r="260" spans="4:16">
      <c r="D260" s="64"/>
      <c r="E260" s="59"/>
      <c r="F260" s="28"/>
      <c r="G260" s="28"/>
      <c r="H260" s="29"/>
      <c r="I260" s="29"/>
      <c r="J260" s="28"/>
      <c r="K260" s="28"/>
      <c r="L260" s="28"/>
      <c r="M260" s="28"/>
      <c r="N260" s="28"/>
      <c r="O260" s="80"/>
      <c r="P260" s="78"/>
    </row>
    <row r="261" spans="4:16">
      <c r="D261" s="64"/>
      <c r="E261" s="59"/>
      <c r="F261" s="28"/>
      <c r="G261" s="28"/>
      <c r="H261" s="29"/>
      <c r="I261" s="29"/>
      <c r="J261" s="28"/>
      <c r="K261" s="28"/>
      <c r="L261" s="28"/>
      <c r="M261" s="28"/>
      <c r="N261" s="28"/>
      <c r="O261" s="80"/>
      <c r="P261" s="78"/>
    </row>
    <row r="262" spans="4:16">
      <c r="D262" s="64"/>
      <c r="E262" s="59"/>
      <c r="F262" s="28"/>
      <c r="G262" s="28"/>
      <c r="H262" s="29"/>
      <c r="I262" s="29"/>
      <c r="J262" s="28"/>
      <c r="K262" s="28"/>
      <c r="L262" s="28"/>
      <c r="M262" s="28"/>
      <c r="N262" s="28"/>
      <c r="O262" s="80"/>
      <c r="P262" s="78"/>
    </row>
    <row r="263" spans="4:16">
      <c r="D263" s="64"/>
      <c r="E263" s="59"/>
      <c r="F263" s="28"/>
      <c r="G263" s="28"/>
      <c r="H263" s="29"/>
      <c r="I263" s="29"/>
      <c r="J263" s="28"/>
      <c r="K263" s="28"/>
      <c r="L263" s="28"/>
      <c r="M263" s="28"/>
      <c r="N263" s="28"/>
      <c r="O263" s="80"/>
      <c r="P263" s="78"/>
    </row>
    <row r="264" spans="4:16">
      <c r="D264" s="64"/>
      <c r="E264" s="59"/>
      <c r="F264" s="28"/>
      <c r="G264" s="28"/>
      <c r="H264" s="29"/>
      <c r="I264" s="29"/>
      <c r="J264" s="28"/>
      <c r="K264" s="28"/>
      <c r="L264" s="28"/>
      <c r="M264" s="28"/>
      <c r="N264" s="28"/>
      <c r="O264" s="80"/>
      <c r="P264" s="78"/>
    </row>
    <row r="265" spans="4:16">
      <c r="D265" s="64"/>
      <c r="E265" s="59"/>
      <c r="F265" s="28"/>
      <c r="G265" s="28"/>
      <c r="H265" s="29"/>
      <c r="I265" s="29"/>
      <c r="J265" s="28"/>
      <c r="K265" s="28"/>
      <c r="L265" s="28"/>
      <c r="M265" s="28"/>
      <c r="N265" s="28"/>
      <c r="O265" s="80"/>
      <c r="P265" s="78"/>
    </row>
    <row r="266" spans="4:16">
      <c r="D266" s="64"/>
      <c r="E266" s="59"/>
      <c r="F266" s="28"/>
      <c r="G266" s="28"/>
      <c r="H266" s="29"/>
      <c r="I266" s="29"/>
      <c r="J266" s="28"/>
      <c r="K266" s="28"/>
      <c r="L266" s="28"/>
      <c r="M266" s="28"/>
      <c r="N266" s="28"/>
      <c r="O266" s="80"/>
      <c r="P266" s="78"/>
    </row>
    <row r="267" spans="4:16">
      <c r="D267" s="64"/>
      <c r="E267" s="59"/>
      <c r="F267" s="28"/>
      <c r="G267" s="28"/>
      <c r="H267" s="29"/>
      <c r="I267" s="29"/>
      <c r="J267" s="28"/>
      <c r="K267" s="28"/>
      <c r="L267" s="28"/>
      <c r="M267" s="28"/>
      <c r="N267" s="28"/>
      <c r="O267" s="80"/>
      <c r="P267" s="78"/>
    </row>
    <row r="268" spans="4:16">
      <c r="D268" s="64"/>
      <c r="E268" s="59"/>
      <c r="F268" s="28"/>
      <c r="G268" s="28"/>
      <c r="H268" s="29"/>
      <c r="I268" s="29"/>
      <c r="J268" s="28"/>
      <c r="K268" s="28"/>
      <c r="L268" s="28"/>
      <c r="M268" s="28"/>
      <c r="N268" s="28"/>
      <c r="O268" s="80"/>
      <c r="P268" s="78"/>
    </row>
    <row r="269" spans="4:16">
      <c r="D269" s="64"/>
      <c r="E269" s="59"/>
      <c r="F269" s="28"/>
      <c r="G269" s="28"/>
      <c r="H269" s="29"/>
      <c r="I269" s="29"/>
      <c r="J269" s="28"/>
      <c r="K269" s="28"/>
      <c r="L269" s="28"/>
      <c r="M269" s="28"/>
      <c r="N269" s="28"/>
      <c r="O269" s="80"/>
      <c r="P269" s="78"/>
    </row>
    <row r="270" spans="4:16">
      <c r="D270" s="64"/>
      <c r="E270" s="59"/>
      <c r="F270" s="28"/>
      <c r="G270" s="28"/>
      <c r="H270" s="29"/>
      <c r="I270" s="29"/>
      <c r="J270" s="28"/>
      <c r="K270" s="28"/>
      <c r="L270" s="28"/>
      <c r="M270" s="28"/>
      <c r="N270" s="28"/>
      <c r="O270" s="80"/>
      <c r="P270" s="78"/>
    </row>
    <row r="271" spans="4:16">
      <c r="D271" s="64"/>
      <c r="E271" s="59"/>
      <c r="F271" s="28"/>
      <c r="G271" s="28"/>
      <c r="H271" s="29"/>
      <c r="I271" s="29"/>
      <c r="J271" s="28"/>
      <c r="K271" s="28"/>
      <c r="L271" s="28"/>
      <c r="M271" s="28"/>
      <c r="N271" s="28"/>
      <c r="O271" s="80"/>
      <c r="P271" s="78"/>
    </row>
    <row r="272" spans="4:16">
      <c r="D272" s="64"/>
      <c r="E272" s="59"/>
      <c r="F272" s="28"/>
      <c r="G272" s="28"/>
      <c r="H272" s="29"/>
      <c r="I272" s="29"/>
      <c r="J272" s="28"/>
      <c r="K272" s="28"/>
      <c r="L272" s="28"/>
      <c r="M272" s="28"/>
      <c r="N272" s="28"/>
      <c r="O272" s="80"/>
      <c r="P272" s="78"/>
    </row>
    <row r="273" spans="4:16">
      <c r="D273" s="64"/>
      <c r="E273" s="59"/>
      <c r="F273" s="28"/>
      <c r="G273" s="28"/>
      <c r="H273" s="29"/>
      <c r="I273" s="29"/>
      <c r="J273" s="28"/>
      <c r="K273" s="28"/>
      <c r="L273" s="28"/>
      <c r="M273" s="28"/>
      <c r="N273" s="28"/>
      <c r="O273" s="80"/>
      <c r="P273" s="78"/>
    </row>
    <row r="274" spans="4:16">
      <c r="D274" s="64"/>
      <c r="E274" s="59"/>
      <c r="F274" s="28"/>
      <c r="G274" s="28"/>
      <c r="H274" s="29"/>
      <c r="I274" s="29"/>
      <c r="J274" s="28"/>
      <c r="K274" s="28"/>
      <c r="L274" s="28"/>
      <c r="M274" s="28"/>
      <c r="N274" s="28"/>
      <c r="O274" s="80"/>
      <c r="P274" s="78"/>
    </row>
    <row r="275" spans="4:16">
      <c r="D275" s="64"/>
      <c r="E275" s="59"/>
      <c r="F275" s="28"/>
      <c r="G275" s="28"/>
      <c r="H275" s="29"/>
      <c r="I275" s="29"/>
      <c r="J275" s="28"/>
      <c r="K275" s="28"/>
      <c r="L275" s="28"/>
      <c r="M275" s="28"/>
      <c r="N275" s="28"/>
      <c r="O275" s="80"/>
      <c r="P275" s="78"/>
    </row>
    <row r="276" spans="4:16">
      <c r="D276" s="64"/>
      <c r="E276" s="59"/>
      <c r="F276" s="28"/>
      <c r="G276" s="28"/>
      <c r="H276" s="29"/>
      <c r="I276" s="29"/>
      <c r="J276" s="28"/>
      <c r="K276" s="28"/>
      <c r="L276" s="28"/>
      <c r="M276" s="28"/>
      <c r="N276" s="28"/>
      <c r="O276" s="80"/>
      <c r="P276" s="78"/>
    </row>
    <row r="277" spans="4:16">
      <c r="D277" s="64"/>
      <c r="E277" s="59"/>
      <c r="F277" s="28"/>
      <c r="G277" s="28"/>
      <c r="H277" s="29"/>
      <c r="I277" s="29"/>
      <c r="J277" s="28"/>
      <c r="K277" s="28"/>
      <c r="L277" s="28"/>
      <c r="M277" s="28"/>
      <c r="N277" s="28"/>
      <c r="O277" s="80"/>
      <c r="P277" s="78"/>
    </row>
    <row r="278" spans="4:16">
      <c r="D278" s="64"/>
      <c r="E278" s="59"/>
      <c r="F278" s="28"/>
      <c r="G278" s="28"/>
      <c r="H278" s="29"/>
      <c r="I278" s="29"/>
      <c r="J278" s="28"/>
      <c r="K278" s="28"/>
      <c r="L278" s="28"/>
      <c r="M278" s="28"/>
      <c r="N278" s="28"/>
      <c r="O278" s="80"/>
      <c r="P278" s="78"/>
    </row>
    <row r="279" spans="4:16">
      <c r="D279" s="64"/>
      <c r="E279" s="59"/>
      <c r="F279" s="28"/>
      <c r="G279" s="28"/>
      <c r="H279" s="29"/>
      <c r="I279" s="29"/>
      <c r="J279" s="28"/>
      <c r="K279" s="28"/>
      <c r="L279" s="28"/>
      <c r="M279" s="28"/>
      <c r="N279" s="28"/>
      <c r="O279" s="80"/>
      <c r="P279" s="78"/>
    </row>
    <row r="280" spans="4:16">
      <c r="D280" s="64"/>
      <c r="E280" s="59"/>
      <c r="F280" s="28"/>
      <c r="G280" s="28"/>
      <c r="H280" s="29"/>
      <c r="I280" s="29"/>
      <c r="J280" s="28"/>
      <c r="K280" s="28"/>
      <c r="L280" s="28"/>
      <c r="M280" s="28"/>
      <c r="N280" s="28"/>
      <c r="O280" s="80"/>
      <c r="P280" s="78"/>
    </row>
    <row r="281" spans="4:16">
      <c r="D281" s="64"/>
      <c r="E281" s="59"/>
      <c r="F281" s="28"/>
      <c r="G281" s="28"/>
      <c r="H281" s="29"/>
      <c r="I281" s="29"/>
      <c r="J281" s="28"/>
      <c r="K281" s="28"/>
      <c r="L281" s="28"/>
      <c r="M281" s="28"/>
      <c r="N281" s="28"/>
      <c r="O281" s="80"/>
      <c r="P281" s="78"/>
    </row>
    <row r="282" spans="4:16">
      <c r="D282" s="64"/>
      <c r="E282" s="59"/>
      <c r="F282" s="28"/>
      <c r="G282" s="28"/>
      <c r="H282" s="29"/>
      <c r="I282" s="29"/>
      <c r="J282" s="28"/>
      <c r="K282" s="28"/>
      <c r="L282" s="28"/>
      <c r="M282" s="28"/>
      <c r="N282" s="28"/>
      <c r="O282" s="80"/>
      <c r="P282" s="78"/>
    </row>
    <row r="283" spans="4:16">
      <c r="D283" s="64"/>
      <c r="E283" s="59"/>
      <c r="F283" s="28"/>
      <c r="G283" s="28"/>
      <c r="H283" s="29"/>
      <c r="I283" s="29"/>
      <c r="J283" s="28"/>
      <c r="K283" s="28"/>
      <c r="L283" s="28"/>
      <c r="M283" s="28"/>
      <c r="N283" s="28"/>
      <c r="O283" s="80"/>
      <c r="P283" s="78"/>
    </row>
    <row r="284" spans="4:16">
      <c r="D284" s="64"/>
      <c r="E284" s="59"/>
      <c r="F284" s="28"/>
      <c r="G284" s="28"/>
      <c r="H284" s="29"/>
      <c r="I284" s="29"/>
      <c r="J284" s="28"/>
      <c r="K284" s="28"/>
      <c r="L284" s="28"/>
      <c r="M284" s="28"/>
      <c r="N284" s="28"/>
      <c r="O284" s="80"/>
      <c r="P284" s="78"/>
    </row>
    <row r="285" spans="4:16">
      <c r="D285" s="64"/>
      <c r="E285" s="59"/>
      <c r="F285" s="28"/>
      <c r="G285" s="28"/>
      <c r="H285" s="29"/>
      <c r="I285" s="29"/>
      <c r="J285" s="28"/>
      <c r="K285" s="28"/>
      <c r="L285" s="28"/>
      <c r="M285" s="28"/>
      <c r="N285" s="28"/>
      <c r="O285" s="80"/>
      <c r="P285" s="78"/>
    </row>
    <row r="286" spans="4:16">
      <c r="D286" s="64"/>
      <c r="E286" s="59"/>
      <c r="F286" s="28"/>
      <c r="G286" s="28"/>
      <c r="H286" s="29"/>
      <c r="I286" s="29"/>
      <c r="J286" s="28"/>
      <c r="K286" s="28"/>
      <c r="L286" s="28"/>
      <c r="M286" s="28"/>
      <c r="N286" s="28"/>
      <c r="O286" s="80"/>
      <c r="P286" s="78"/>
    </row>
    <row r="287" spans="4:16">
      <c r="D287" s="64"/>
      <c r="E287" s="59"/>
      <c r="F287" s="28"/>
      <c r="G287" s="28"/>
      <c r="H287" s="29"/>
      <c r="I287" s="29"/>
      <c r="J287" s="28"/>
      <c r="K287" s="28"/>
      <c r="L287" s="28"/>
      <c r="M287" s="28"/>
      <c r="N287" s="28"/>
      <c r="O287" s="80"/>
      <c r="P287" s="78"/>
    </row>
    <row r="288" spans="4:16">
      <c r="D288" s="64"/>
      <c r="E288" s="59"/>
      <c r="F288" s="28"/>
      <c r="G288" s="28"/>
      <c r="H288" s="29"/>
      <c r="I288" s="29"/>
      <c r="J288" s="28"/>
      <c r="K288" s="28"/>
      <c r="L288" s="28"/>
      <c r="M288" s="28"/>
      <c r="N288" s="28"/>
      <c r="O288" s="80"/>
      <c r="P288" s="78"/>
    </row>
    <row r="289" spans="4:16">
      <c r="D289" s="64"/>
      <c r="E289" s="59"/>
      <c r="F289" s="28"/>
      <c r="G289" s="28"/>
      <c r="H289" s="29"/>
      <c r="I289" s="29"/>
      <c r="J289" s="28"/>
      <c r="K289" s="28"/>
      <c r="L289" s="28"/>
      <c r="M289" s="28"/>
      <c r="N289" s="28"/>
      <c r="O289" s="80"/>
      <c r="P289" s="78"/>
    </row>
    <row r="290" spans="4:16">
      <c r="D290" s="64"/>
      <c r="E290" s="59"/>
      <c r="F290" s="28"/>
      <c r="G290" s="28"/>
      <c r="H290" s="29"/>
      <c r="I290" s="29"/>
      <c r="J290" s="28"/>
      <c r="K290" s="28"/>
      <c r="L290" s="28"/>
      <c r="M290" s="28"/>
      <c r="N290" s="28"/>
      <c r="O290" s="80"/>
      <c r="P290" s="78"/>
    </row>
    <row r="291" spans="4:16">
      <c r="D291" s="64"/>
      <c r="E291" s="59"/>
      <c r="F291" s="28"/>
      <c r="G291" s="28"/>
      <c r="H291" s="29"/>
      <c r="I291" s="29"/>
      <c r="J291" s="28"/>
      <c r="K291" s="28"/>
      <c r="L291" s="28"/>
      <c r="M291" s="28"/>
      <c r="N291" s="28"/>
      <c r="O291" s="80"/>
      <c r="P291" s="78"/>
    </row>
    <row r="292" spans="4:16">
      <c r="D292" s="64"/>
      <c r="E292" s="59"/>
      <c r="F292" s="28"/>
      <c r="G292" s="28"/>
      <c r="H292" s="29"/>
      <c r="I292" s="29"/>
      <c r="J292" s="28"/>
      <c r="K292" s="28"/>
      <c r="L292" s="28"/>
      <c r="M292" s="28"/>
      <c r="N292" s="28"/>
      <c r="O292" s="80"/>
      <c r="P292" s="78"/>
    </row>
    <row r="293" spans="4:16">
      <c r="D293" s="64"/>
      <c r="E293" s="59"/>
      <c r="F293" s="28"/>
      <c r="G293" s="28"/>
      <c r="H293" s="29"/>
      <c r="I293" s="29"/>
      <c r="J293" s="28"/>
      <c r="K293" s="28"/>
      <c r="L293" s="28"/>
      <c r="M293" s="28"/>
      <c r="N293" s="28"/>
      <c r="O293" s="80"/>
      <c r="P293" s="78"/>
    </row>
    <row r="294" spans="4:16">
      <c r="D294" s="64"/>
      <c r="E294" s="59"/>
      <c r="F294" s="28"/>
      <c r="G294" s="28"/>
      <c r="H294" s="29"/>
      <c r="I294" s="29"/>
      <c r="J294" s="28"/>
      <c r="K294" s="28"/>
      <c r="L294" s="28"/>
      <c r="M294" s="28"/>
      <c r="N294" s="28"/>
      <c r="O294" s="80"/>
      <c r="P294" s="78"/>
    </row>
    <row r="295" spans="4:16">
      <c r="D295" s="64"/>
      <c r="E295" s="59"/>
      <c r="F295" s="28"/>
      <c r="G295" s="28"/>
      <c r="H295" s="29"/>
      <c r="I295" s="29"/>
      <c r="J295" s="28"/>
      <c r="K295" s="28"/>
      <c r="L295" s="28"/>
      <c r="M295" s="28"/>
      <c r="N295" s="28"/>
      <c r="O295" s="80"/>
      <c r="P295" s="78"/>
    </row>
    <row r="296" spans="4:16">
      <c r="D296" s="64"/>
      <c r="E296" s="59"/>
      <c r="F296" s="28"/>
      <c r="G296" s="28"/>
      <c r="H296" s="29"/>
      <c r="I296" s="29"/>
      <c r="J296" s="28"/>
      <c r="K296" s="28"/>
      <c r="L296" s="28"/>
      <c r="M296" s="28"/>
      <c r="N296" s="28"/>
      <c r="O296" s="80"/>
      <c r="P296" s="78"/>
    </row>
    <row r="297" spans="4:16">
      <c r="D297" s="64"/>
      <c r="E297" s="59"/>
      <c r="F297" s="28"/>
      <c r="G297" s="28"/>
      <c r="H297" s="29"/>
      <c r="I297" s="29"/>
      <c r="J297" s="28"/>
      <c r="K297" s="28"/>
      <c r="L297" s="28"/>
      <c r="M297" s="28"/>
      <c r="N297" s="28"/>
      <c r="O297" s="80"/>
      <c r="P297" s="78"/>
    </row>
    <row r="298" spans="4:16">
      <c r="D298" s="64"/>
      <c r="E298" s="59"/>
      <c r="F298" s="28"/>
      <c r="G298" s="28"/>
      <c r="H298" s="29"/>
      <c r="I298" s="29"/>
      <c r="J298" s="28"/>
      <c r="K298" s="28"/>
      <c r="L298" s="28"/>
      <c r="M298" s="28"/>
      <c r="N298" s="28"/>
      <c r="O298" s="80"/>
      <c r="P298" s="78"/>
    </row>
    <row r="299" spans="4:16">
      <c r="D299" s="64"/>
      <c r="E299" s="59"/>
      <c r="F299" s="28"/>
      <c r="G299" s="28"/>
      <c r="H299" s="29"/>
      <c r="I299" s="29"/>
      <c r="J299" s="28"/>
      <c r="K299" s="28"/>
      <c r="L299" s="28"/>
      <c r="M299" s="28"/>
      <c r="N299" s="28"/>
      <c r="O299" s="80"/>
      <c r="P299" s="78"/>
    </row>
    <row r="300" spans="4:16">
      <c r="D300" s="64"/>
      <c r="E300" s="59"/>
      <c r="F300" s="28"/>
      <c r="G300" s="28"/>
      <c r="H300" s="29"/>
      <c r="I300" s="29"/>
      <c r="J300" s="28"/>
      <c r="K300" s="28"/>
      <c r="L300" s="28"/>
      <c r="M300" s="28"/>
      <c r="N300" s="28"/>
      <c r="O300" s="80"/>
      <c r="P300" s="78"/>
    </row>
    <row r="301" spans="4:16">
      <c r="D301" s="64"/>
      <c r="E301" s="59"/>
      <c r="F301" s="28"/>
      <c r="G301" s="28"/>
      <c r="H301" s="29"/>
      <c r="I301" s="29"/>
      <c r="J301" s="28"/>
      <c r="K301" s="28"/>
      <c r="L301" s="28"/>
      <c r="M301" s="28"/>
      <c r="N301" s="28"/>
      <c r="O301" s="80"/>
      <c r="P301" s="78"/>
    </row>
    <row r="302" spans="4:16">
      <c r="D302" s="64"/>
      <c r="E302" s="59"/>
      <c r="F302" s="28"/>
      <c r="G302" s="28"/>
      <c r="H302" s="29"/>
      <c r="I302" s="29"/>
      <c r="J302" s="28"/>
      <c r="K302" s="28"/>
      <c r="L302" s="28"/>
      <c r="M302" s="28"/>
      <c r="N302" s="28"/>
      <c r="O302" s="80"/>
      <c r="P302" s="78"/>
    </row>
    <row r="303" spans="4:16">
      <c r="D303" s="64"/>
      <c r="E303" s="59"/>
      <c r="F303" s="28"/>
      <c r="G303" s="28"/>
      <c r="H303" s="29"/>
      <c r="I303" s="29"/>
      <c r="J303" s="28"/>
      <c r="K303" s="28"/>
      <c r="L303" s="28"/>
      <c r="M303" s="28"/>
      <c r="N303" s="28"/>
      <c r="O303" s="80"/>
      <c r="P303" s="78"/>
    </row>
    <row r="304" spans="4:16">
      <c r="D304" s="64"/>
      <c r="E304" s="59"/>
      <c r="F304" s="28"/>
      <c r="G304" s="28"/>
      <c r="H304" s="29"/>
      <c r="I304" s="29"/>
      <c r="J304" s="28"/>
      <c r="K304" s="28"/>
      <c r="L304" s="28"/>
      <c r="M304" s="28"/>
      <c r="N304" s="28"/>
      <c r="O304" s="80"/>
      <c r="P304" s="78"/>
    </row>
    <row r="305" spans="4:16">
      <c r="D305" s="64"/>
      <c r="E305" s="59"/>
      <c r="F305" s="28"/>
      <c r="G305" s="28"/>
      <c r="H305" s="29"/>
      <c r="I305" s="29"/>
      <c r="J305" s="28"/>
      <c r="K305" s="28"/>
      <c r="L305" s="28"/>
      <c r="M305" s="28"/>
      <c r="N305" s="28"/>
      <c r="O305" s="80"/>
      <c r="P305" s="78"/>
    </row>
    <row r="306" spans="4:16">
      <c r="D306" s="64"/>
      <c r="E306" s="59"/>
      <c r="F306" s="28"/>
      <c r="G306" s="28"/>
      <c r="H306" s="29"/>
      <c r="I306" s="29"/>
      <c r="J306" s="28"/>
      <c r="K306" s="28"/>
      <c r="L306" s="28"/>
      <c r="M306" s="28"/>
      <c r="N306" s="28"/>
      <c r="O306" s="80"/>
      <c r="P306" s="78"/>
    </row>
    <row r="307" spans="4:16">
      <c r="D307" s="64"/>
      <c r="E307" s="59"/>
      <c r="F307" s="28"/>
      <c r="G307" s="28"/>
      <c r="H307" s="29"/>
      <c r="I307" s="29"/>
      <c r="J307" s="28"/>
      <c r="K307" s="28"/>
      <c r="L307" s="28"/>
      <c r="M307" s="28"/>
      <c r="N307" s="28"/>
      <c r="O307" s="80"/>
      <c r="P307" s="78"/>
    </row>
  </sheetData>
  <autoFilter ref="A1:O139"/>
  <mergeCells count="27">
    <mergeCell ref="P3:P4"/>
    <mergeCell ref="K3:K4"/>
    <mergeCell ref="L2:O2"/>
    <mergeCell ref="A2:J2"/>
    <mergeCell ref="D3:D4"/>
    <mergeCell ref="F3:G3"/>
    <mergeCell ref="H3:H4"/>
    <mergeCell ref="J3:J4"/>
    <mergeCell ref="B3:B4"/>
    <mergeCell ref="C3:C4"/>
    <mergeCell ref="I3:I4"/>
    <mergeCell ref="E3:E4"/>
    <mergeCell ref="D5:I5"/>
    <mergeCell ref="D126:I126"/>
    <mergeCell ref="D139:I139"/>
    <mergeCell ref="D140:I140"/>
    <mergeCell ref="A3:A4"/>
    <mergeCell ref="D148:I148"/>
    <mergeCell ref="D32:I32"/>
    <mergeCell ref="D153:I153"/>
    <mergeCell ref="L113:O114"/>
    <mergeCell ref="L115:O124"/>
    <mergeCell ref="L125:O125"/>
    <mergeCell ref="D141:I141"/>
    <mergeCell ref="D145:I145"/>
    <mergeCell ref="D146:I146"/>
    <mergeCell ref="D147:I147"/>
  </mergeCells>
  <dataValidations disablePrompts="1" count="1">
    <dataValidation type="list" allowBlank="1" showInputMessage="1" showErrorMessage="1" sqref="H113:H125 H102 H138 H142:H144 H33:H50 H127:H134 H6:H27 H149:H152 H154:H155">
      <formula1>stan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&amp;L&amp;G&amp;R&amp;G</oddHeader>
    <oddFooter>Strona &amp;P z &amp;N</oddFooter>
  </headerFooter>
  <rowBreaks count="1" manualBreakCount="1">
    <brk id="31" min="3" max="14" man="1"/>
  </rowBreaks>
  <colBreaks count="2" manualBreakCount="2">
    <brk id="5" max="1048575" man="1"/>
    <brk id="13" max="152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41f8d659c64535751e46dbb49214c9f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842b5e27b523f45524b69201f72380fe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52E1D-0F05-4EDC-B213-1988BEC76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D7F7E-1CCD-469C-B57E-8431B1390FA5}">
  <ds:schemaRefs>
    <ds:schemaRef ds:uri="http://schemas.microsoft.com/office/2006/metadata/properties"/>
    <ds:schemaRef ds:uri="http://purl.org/dc/terms/"/>
    <ds:schemaRef ds:uri="http://www.w3.org/XML/1998/namespace"/>
    <ds:schemaRef ds:uri="b9317516-fb96-4786-b592-56ea2e49ee5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7226e7c-1abe-4306-8039-ffe3b620ce66"/>
    <ds:schemaRef ds:uri="f481ac27-dfc7-4634-a0ae-1eb35b24cd2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4CFD18-20DB-4BA3-A374-4A6469E9C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Harmonogram rzeczowo-finansowy</vt:lpstr>
      <vt:lpstr>'Harmonogram rzeczowo-finansowy'!_Toc425858101</vt:lpstr>
      <vt:lpstr>'Harmonogram rzeczowo-finansowy'!Obszar_wydruku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revision/>
  <cp:lastPrinted>2017-03-22T08:33:36Z</cp:lastPrinted>
  <dcterms:created xsi:type="dcterms:W3CDTF">2014-11-27T08:16:13Z</dcterms:created>
  <dcterms:modified xsi:type="dcterms:W3CDTF">2018-02-26T10:45:16Z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</Properties>
</file>