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30" windowWidth="27420" windowHeight="11970" tabRatio="934"/>
  </bookViews>
  <sheets>
    <sheet name="SP 98" sheetId="1" r:id="rId1"/>
    <sheet name="Przedszkole nr 1" sheetId="2" r:id="rId2"/>
    <sheet name="CKZ" sheetId="3" r:id="rId3"/>
    <sheet name="ZZK" sheetId="4" r:id="rId4"/>
    <sheet name="ZZK Św. Elżbiety" sheetId="5" r:id="rId5"/>
    <sheet name="CBK FAMA" sheetId="6" r:id="rId6"/>
    <sheet name="SP 36" sheetId="7" r:id="rId7"/>
    <sheet name="SP 9 - bud dydaktyczny" sheetId="8" r:id="rId8"/>
    <sheet name="ZSL - szkoła" sheetId="9" r:id="rId9"/>
    <sheet name="SP 66" sheetId="10" r:id="rId10"/>
    <sheet name="LO VIII" sheetId="11" r:id="rId11"/>
    <sheet name="Bud. biurowy - św. Antoniego" sheetId="12" r:id="rId12"/>
    <sheet name="Przedszkole 17" sheetId="13" r:id="rId13"/>
    <sheet name="CAL" sheetId="14" r:id="rId14"/>
    <sheet name="SP 43 z internatem" sheetId="15" r:id="rId15"/>
    <sheet name="SP 42" sheetId="16" r:id="rId16"/>
    <sheet name="WCI" sheetId="17" r:id="rId17"/>
    <sheet name="ZSP 4" sheetId="18" r:id="rId18"/>
    <sheet name="SP 90" sheetId="19" r:id="rId19"/>
    <sheet name="SP 5" sheetId="20" r:id="rId20"/>
    <sheet name="ZSP 10" sheetId="21" r:id="rId21"/>
    <sheet name="SP 63" sheetId="22" r:id="rId22"/>
    <sheet name="Biblioteka - Stabowa" sheetId="30" r:id="rId23"/>
    <sheet name="SP 14" sheetId="23" r:id="rId24"/>
    <sheet name="Biblioteka Chociebuska" sheetId="24" r:id="rId25"/>
    <sheet name="ZZK Ruska" sheetId="25" r:id="rId26"/>
    <sheet name="ZSL 17 - basen" sheetId="26" r:id="rId27"/>
    <sheet name="ZSL 17" sheetId="27" r:id="rId28"/>
    <sheet name="ZSP 12" sheetId="28" r:id="rId29"/>
    <sheet name="ZSP 18" sheetId="29" r:id="rId30"/>
  </sheets>
  <calcPr calcId="124519" iterateDelta="1E-4"/>
  <fileRecoveryPr repairLoad="1"/>
</workbook>
</file>

<file path=xl/calcChain.xml><?xml version="1.0" encoding="utf-8"?>
<calcChain xmlns="http://schemas.openxmlformats.org/spreadsheetml/2006/main">
  <c r="C22" i="3"/>
  <c r="D22"/>
  <c r="E22"/>
  <c r="B22"/>
  <c r="C22" i="7"/>
  <c r="D22"/>
  <c r="E22"/>
  <c r="B22"/>
  <c r="C22" i="8"/>
  <c r="D22"/>
  <c r="E22"/>
  <c r="C22" i="9"/>
  <c r="D22"/>
  <c r="E22"/>
  <c r="B22" i="11"/>
  <c r="C22"/>
  <c r="D22"/>
  <c r="E22" i="15"/>
  <c r="D22"/>
  <c r="C22"/>
  <c r="B22"/>
  <c r="A11"/>
  <c r="A12" s="1"/>
  <c r="A13" s="1"/>
  <c r="A14" s="1"/>
  <c r="A15" s="1"/>
  <c r="A16" s="1"/>
  <c r="A17" s="1"/>
  <c r="A18" s="1"/>
  <c r="A19" s="1"/>
  <c r="A20" s="1"/>
  <c r="A21" s="1"/>
  <c r="E22" i="29" l="1"/>
  <c r="D22"/>
  <c r="C22"/>
  <c r="B22" l="1"/>
  <c r="A21" s="1"/>
  <c r="A20" s="1"/>
  <c r="A19" s="1"/>
  <c r="A18" s="1"/>
  <c r="A17" s="1"/>
  <c r="A16" s="1"/>
  <c r="A15" s="1"/>
  <c r="A14" s="1"/>
  <c r="A13" s="1"/>
  <c r="A12" s="1"/>
  <c r="A11"/>
  <c r="E22" i="28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27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26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25" l="1"/>
  <c r="D22"/>
  <c r="C22" s="1"/>
  <c r="B22"/>
  <c r="C21"/>
  <c r="A21" s="1"/>
  <c r="A20" s="1"/>
  <c r="A19" s="1"/>
  <c r="A18" s="1"/>
  <c r="A17" s="1"/>
  <c r="A16" s="1"/>
  <c r="A15" s="1"/>
  <c r="A14" s="1"/>
  <c r="A13" s="1"/>
  <c r="A12" s="1"/>
  <c r="A11"/>
  <c r="E22" i="24"/>
  <c r="D22" l="1"/>
  <c r="C22"/>
  <c r="B22"/>
  <c r="A21" s="1"/>
  <c r="A20" s="1"/>
  <c r="A19" s="1"/>
  <c r="A18" s="1"/>
  <c r="A17" s="1"/>
  <c r="A16" s="1"/>
  <c r="A15" s="1"/>
  <c r="A14" s="1"/>
  <c r="A13" s="1"/>
  <c r="D12"/>
  <c r="A12" s="1"/>
  <c r="A11"/>
  <c r="E22" i="23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30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G22" i="22"/>
  <c r="F22"/>
  <c r="E22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21"/>
  <c r="D22"/>
  <c r="B22"/>
  <c r="A21" s="1"/>
  <c r="A20" s="1"/>
  <c r="A19" s="1"/>
  <c r="A18" s="1"/>
  <c r="A17" s="1"/>
  <c r="A16" s="1"/>
  <c r="A15" s="1"/>
  <c r="A14" s="1"/>
  <c r="A13" s="1"/>
  <c r="A12" s="1"/>
  <c r="A11"/>
  <c r="C22" i="20"/>
  <c r="B22"/>
  <c r="A21" s="1"/>
  <c r="A20" s="1"/>
  <c r="A19" s="1"/>
  <c r="A18" s="1"/>
  <c r="A17" s="1"/>
  <c r="A16" s="1"/>
  <c r="A15" s="1"/>
  <c r="A14" s="1"/>
  <c r="A13" s="1"/>
  <c r="A12" s="1"/>
  <c r="A11"/>
  <c r="E22" i="19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18"/>
  <c r="D22"/>
  <c r="C22"/>
  <c r="B22"/>
  <c r="A21" s="1"/>
  <c r="A20" s="1"/>
  <c r="A19" s="1"/>
  <c r="A18" s="1"/>
  <c r="A17" s="1"/>
  <c r="A16" s="1"/>
  <c r="A15" s="1"/>
  <c r="A14" s="1"/>
  <c r="A13" s="1"/>
  <c r="A12"/>
  <c r="A11"/>
  <c r="E22" i="17"/>
  <c r="D22"/>
  <c r="C22"/>
  <c r="B22"/>
  <c r="B21"/>
  <c r="A21" s="1"/>
  <c r="A20" s="1"/>
  <c r="A19" s="1"/>
  <c r="A18" s="1"/>
  <c r="A17" s="1"/>
  <c r="A16" s="1"/>
  <c r="A15" s="1"/>
  <c r="A14" s="1"/>
  <c r="A13" s="1"/>
  <c r="A12" s="1"/>
  <c r="A11"/>
  <c r="E22" i="16"/>
  <c r="D22"/>
  <c r="C22"/>
  <c r="B22"/>
  <c r="A21" s="1"/>
  <c r="A20" s="1"/>
  <c r="A19" s="1"/>
  <c r="A18" s="1"/>
  <c r="A17" s="1"/>
  <c r="A16" s="1"/>
  <c r="A15" s="1"/>
  <c r="A14" s="1"/>
  <c r="A13" s="1"/>
  <c r="A12" s="1"/>
  <c r="A11"/>
  <c r="E22" i="14"/>
  <c r="D22"/>
  <c r="C22"/>
  <c r="B17"/>
  <c r="B22" s="1"/>
  <c r="A12"/>
  <c r="A13" s="1"/>
  <c r="A11"/>
  <c r="E22" i="13"/>
  <c r="D22"/>
  <c r="C22"/>
  <c r="B22"/>
  <c r="A11"/>
  <c r="A12" s="1"/>
  <c r="A13" s="1"/>
  <c r="C22" i="12"/>
  <c r="B22"/>
  <c r="A11"/>
  <c r="A12" s="1"/>
  <c r="E22" i="11"/>
  <c r="A11"/>
  <c r="E22" i="10"/>
  <c r="D22"/>
  <c r="C22"/>
  <c r="B22"/>
  <c r="A11"/>
  <c r="A12" s="1"/>
  <c r="A13" s="1"/>
  <c r="B22" i="9"/>
  <c r="A11"/>
  <c r="A12" s="1"/>
  <c r="B21" i="8"/>
  <c r="A12"/>
  <c r="A13" s="1"/>
  <c r="A11"/>
  <c r="D21" i="7"/>
  <c r="B21"/>
  <c r="A12"/>
  <c r="A11"/>
  <c r="E22" i="6"/>
  <c r="D22"/>
  <c r="C22"/>
  <c r="B22"/>
  <c r="A11"/>
  <c r="A12" s="1"/>
  <c r="C22" i="5"/>
  <c r="B22"/>
  <c r="A11"/>
  <c r="A12" s="1"/>
  <c r="C22" i="4"/>
  <c r="B21"/>
  <c r="B22" s="1"/>
  <c r="A11"/>
  <c r="A12" s="1"/>
  <c r="A13" s="1"/>
  <c r="A11" i="3"/>
  <c r="A12" s="1"/>
  <c r="E22" i="2"/>
  <c r="D22"/>
  <c r="C22"/>
  <c r="B22"/>
  <c r="A11"/>
  <c r="A12" s="1"/>
  <c r="C22" i="1"/>
  <c r="B22"/>
  <c r="A21" s="1"/>
  <c r="A20" s="1"/>
  <c r="A19" s="1"/>
  <c r="A18" s="1"/>
  <c r="A17" s="1"/>
  <c r="A16" s="1"/>
  <c r="A15" s="1"/>
  <c r="A14" s="1"/>
  <c r="A13" s="1"/>
  <c r="A12" s="1"/>
  <c r="A11"/>
  <c r="A13" i="2" l="1"/>
  <c r="A14" s="1"/>
  <c r="A15" s="1"/>
  <c r="A16" s="1"/>
  <c r="A17" s="1"/>
  <c r="A18" s="1"/>
  <c r="A19" s="1"/>
  <c r="A20" s="1"/>
  <c r="A21" s="1"/>
  <c r="A13" i="3"/>
  <c r="A14" s="1"/>
  <c r="A15" s="1"/>
  <c r="A16" s="1"/>
  <c r="A17" s="1"/>
  <c r="A18" s="1"/>
  <c r="A19" s="1"/>
  <c r="A20" s="1"/>
  <c r="A21" s="1"/>
  <c r="A15" i="4"/>
  <c r="A16" s="1"/>
  <c r="A17" s="1"/>
  <c r="A18" s="1"/>
  <c r="A19" s="1"/>
  <c r="A20" s="1"/>
  <c r="A21" s="1"/>
  <c r="A14"/>
  <c r="A13" i="5"/>
  <c r="A14" s="1"/>
  <c r="A15" s="1"/>
  <c r="A16" s="1"/>
  <c r="A17" s="1"/>
  <c r="A18" s="1"/>
  <c r="A19" s="1"/>
  <c r="A20" s="1"/>
  <c r="A21" s="1"/>
  <c r="A13" i="6"/>
  <c r="A14" s="1"/>
  <c r="A15" s="1"/>
  <c r="A16" s="1"/>
  <c r="A17" s="1"/>
  <c r="A18" s="1"/>
  <c r="A19" s="1"/>
  <c r="A20" s="1"/>
  <c r="A21" s="1"/>
  <c r="A14" i="7"/>
  <c r="A15" s="1"/>
  <c r="A16" s="1"/>
  <c r="A17" s="1"/>
  <c r="A18" s="1"/>
  <c r="A19" s="1"/>
  <c r="A20" s="1"/>
  <c r="A21" s="1"/>
  <c r="A13"/>
  <c r="A14" i="8"/>
  <c r="A15" s="1"/>
  <c r="A16" s="1"/>
  <c r="A17" s="1"/>
  <c r="A18" s="1"/>
  <c r="A19" s="1"/>
  <c r="A20" s="1"/>
  <c r="A21" s="1"/>
  <c r="B22"/>
  <c r="A14" i="9"/>
  <c r="A15" s="1"/>
  <c r="A16" s="1"/>
  <c r="A17" s="1"/>
  <c r="A18" s="1"/>
  <c r="A19" s="1"/>
  <c r="A20" s="1"/>
  <c r="A21" s="1"/>
  <c r="A13"/>
  <c r="A14" i="10"/>
  <c r="A15" s="1"/>
  <c r="A16" s="1"/>
  <c r="A17" s="1"/>
  <c r="A18" s="1"/>
  <c r="A19" s="1"/>
  <c r="A20" s="1"/>
  <c r="A21" s="1"/>
  <c r="A14" i="11"/>
  <c r="A15" s="1"/>
  <c r="A16" s="1"/>
  <c r="A17" s="1"/>
  <c r="A18" s="1"/>
  <c r="A19" s="1"/>
  <c r="A20" s="1"/>
  <c r="A21" s="1"/>
  <c r="A13"/>
  <c r="A12"/>
  <c r="A15" i="12"/>
  <c r="A16" s="1"/>
  <c r="A17" s="1"/>
  <c r="A18" s="1"/>
  <c r="A19" s="1"/>
  <c r="A20" s="1"/>
  <c r="A21" s="1"/>
  <c r="A14"/>
  <c r="A13"/>
  <c r="A16" i="13"/>
  <c r="A17" s="1"/>
  <c r="A18" s="1"/>
  <c r="A19" s="1"/>
  <c r="A20" s="1"/>
  <c r="A21" s="1"/>
  <c r="A15"/>
  <c r="A14"/>
  <c r="A15" i="14"/>
  <c r="A16" s="1"/>
  <c r="A17" s="1"/>
  <c r="A18" s="1"/>
  <c r="A19" s="1"/>
  <c r="A20" s="1"/>
  <c r="A21" s="1"/>
  <c r="A14"/>
</calcChain>
</file>

<file path=xl/sharedStrings.xml><?xml version="1.0" encoding="utf-8"?>
<sst xmlns="http://schemas.openxmlformats.org/spreadsheetml/2006/main" count="616" uniqueCount="106">
  <si>
    <t>Obiekt:</t>
  </si>
  <si>
    <t>Szkoła Podstawowa nr 98 im. Piastów</t>
  </si>
  <si>
    <t>Adres:</t>
  </si>
  <si>
    <t>ul. Sycowska 22A</t>
  </si>
  <si>
    <t>Zasilanie podstawowe.</t>
  </si>
  <si>
    <t xml:space="preserve">Moc umowna: </t>
  </si>
  <si>
    <t>C11</t>
  </si>
  <si>
    <t xml:space="preserve">nr punktu poboru </t>
  </si>
  <si>
    <t>590322415103303722</t>
  </si>
  <si>
    <t>Rok</t>
  </si>
  <si>
    <t>Miesiąc</t>
  </si>
  <si>
    <t>Qpoj</t>
  </si>
  <si>
    <t>Qind</t>
  </si>
  <si>
    <t>kW</t>
  </si>
  <si>
    <t>kWh</t>
  </si>
  <si>
    <t>kVarh</t>
  </si>
  <si>
    <t>KVarh</t>
  </si>
  <si>
    <t>Przedszkole</t>
  </si>
  <si>
    <t>ul. Gen. J. Hallera 77A</t>
  </si>
  <si>
    <t>C21</t>
  </si>
  <si>
    <t>590322415104696687</t>
  </si>
  <si>
    <t>Centrum Kształcenia Zawodowego</t>
  </si>
  <si>
    <t>ul. Strzegomska 49A</t>
  </si>
  <si>
    <t>w m/c lip-sier 50</t>
  </si>
  <si>
    <t>590322415100586340 </t>
  </si>
  <si>
    <t>Gmina Wrocław Zarzad Zasobu Komunalnego</t>
  </si>
  <si>
    <t>ul. Grabiszyńska 257</t>
  </si>
  <si>
    <t>590322415101092833</t>
  </si>
  <si>
    <t>Biura</t>
  </si>
  <si>
    <t>ul. Św.Elżbiety 3</t>
  </si>
  <si>
    <t>590322415101896325</t>
  </si>
  <si>
    <t>Centrum Biblioteczno-Kulturalne FAMA</t>
  </si>
  <si>
    <t>ul. Krzywoustego 286</t>
  </si>
  <si>
    <t>590322415104114051</t>
  </si>
  <si>
    <t>Szkołą Podstawowa nr 36</t>
  </si>
  <si>
    <t>ul. Chopina 9B</t>
  </si>
  <si>
    <t>590322415101015597 </t>
  </si>
  <si>
    <t>Szkoła Podstawowa nr 9 - budynek dydaktyczny</t>
  </si>
  <si>
    <t>ul. Nyska 66</t>
  </si>
  <si>
    <t>590322415100808916</t>
  </si>
  <si>
    <t>Zespół Szkół Logistycznych - szkoła</t>
  </si>
  <si>
    <t>ul. Dawida 9</t>
  </si>
  <si>
    <t>590322415101474920 </t>
  </si>
  <si>
    <t>Szkoła Podstawowa nr 66</t>
  </si>
  <si>
    <t>ul. Dembowskiego 39</t>
  </si>
  <si>
    <t>590322415104029515</t>
  </si>
  <si>
    <t>LO VIII</t>
  </si>
  <si>
    <t>ul. Jantarowa 5</t>
  </si>
  <si>
    <t>590322415102067731 </t>
  </si>
  <si>
    <t>Budynek Biurowy</t>
  </si>
  <si>
    <t>ul. Św. Antoniego 19</t>
  </si>
  <si>
    <t>590322415103261268</t>
  </si>
  <si>
    <t>Przedszkole nr 17</t>
  </si>
  <si>
    <t>ul. Gen. Leopolda Okulickiego 2a</t>
  </si>
  <si>
    <t>590322415102320799</t>
  </si>
  <si>
    <t>Centrum Aktywności Lokalnej</t>
  </si>
  <si>
    <t>ul. Suwalska</t>
  </si>
  <si>
    <t>590322415104384386</t>
  </si>
  <si>
    <t>Szkoła Podstawowa nr 43 z oddziałem integracyjnym im. J. Kaczmarka</t>
  </si>
  <si>
    <t>ul. Grochowa 36-38</t>
  </si>
  <si>
    <t>590322415103132056</t>
  </si>
  <si>
    <t>Szkoła Podstawowa nr 42</t>
  </si>
  <si>
    <t>ul. Wałbrzyska 50</t>
  </si>
  <si>
    <t>Wrocławskie Centrum Integracji</t>
  </si>
  <si>
    <t>ul. Strzegomska 49</t>
  </si>
  <si>
    <t>590322415103903434</t>
  </si>
  <si>
    <t>Zespół Szkolno-Przedszkolny nr 4</t>
  </si>
  <si>
    <t>ul. Sołtysowicka 34</t>
  </si>
  <si>
    <t>590322415103547621 </t>
  </si>
  <si>
    <t>Szkoła Podstawowa nr 90 - Pomiar</t>
  </si>
  <si>
    <t>ul. Orzechowa 62</t>
  </si>
  <si>
    <t>65/35</t>
  </si>
  <si>
    <t>590322415103704543</t>
  </si>
  <si>
    <t>Szkoła nr 5</t>
  </si>
  <si>
    <t>ul. Dawida 5/7</t>
  </si>
  <si>
    <t>590322415100833239</t>
  </si>
  <si>
    <t>Zespół Szkolno-Przedszkolny nr 10</t>
  </si>
  <si>
    <t>ul. Rumiankowa 34</t>
  </si>
  <si>
    <t>lip./sirp. 45</t>
  </si>
  <si>
    <t>590322415103928055 </t>
  </si>
  <si>
    <t>Szkoła podstawowa nr 63</t>
  </si>
  <si>
    <t>ul. Mennicza 21/23</t>
  </si>
  <si>
    <t>590322415102293796 </t>
  </si>
  <si>
    <t>Szkoła Podstawowa nr 14</t>
  </si>
  <si>
    <t>ul. Zachodnia 2</t>
  </si>
  <si>
    <t>590322415102052577</t>
  </si>
  <si>
    <t>Budynek Użytecznosci Publicznej</t>
  </si>
  <si>
    <t>ul. Chociebuska 8-10</t>
  </si>
  <si>
    <t>590322415104696731</t>
  </si>
  <si>
    <t>Zarząd Zasobu Komunalnego Rejon B</t>
  </si>
  <si>
    <t>ul. Ruska 46A-B-C</t>
  </si>
  <si>
    <t>590322415103245558</t>
  </si>
  <si>
    <t>Zespół Szkolno-Przedszkolny nr 17</t>
  </si>
  <si>
    <t>ul. Wieczyst 105</t>
  </si>
  <si>
    <t>590322415102181307 </t>
  </si>
  <si>
    <t>590322415102876975 </t>
  </si>
  <si>
    <t>Zespół Szkolno-Przedszkolny nr 12</t>
  </si>
  <si>
    <t>ul. Suwalska 5</t>
  </si>
  <si>
    <t>590322415102795382 </t>
  </si>
  <si>
    <t>Zespół Szkolno-Przedszkolny nr 18</t>
  </si>
  <si>
    <t>ul. Poznańska 26</t>
  </si>
  <si>
    <t>590322415103955822 </t>
  </si>
  <si>
    <t>Miejska Biblioteka Publicznej</t>
  </si>
  <si>
    <t>ul. Sztabowa 98</t>
  </si>
  <si>
    <t>590322415100933922</t>
  </si>
  <si>
    <t>Suma: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</si>
</sst>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164" formatCode="#,##0.0000_ ;\-#,##0.0000\ "/>
    <numFmt numFmtId="165" formatCode="#,##0.00_ ;\-#,##0.00\ "/>
    <numFmt numFmtId="169" formatCode="#,##0_ ;\-#,##0\ 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Czcionka tekstu podstawowego"/>
      <family val="2"/>
      <charset val="238"/>
    </font>
    <font>
      <b/>
      <sz val="10"/>
      <name val="Arial CE"/>
      <charset val="238"/>
    </font>
    <font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49" fontId="0" fillId="0" borderId="0" xfId="0" applyNumberForma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5" fillId="0" borderId="10" xfId="1" applyNumberFormat="1" applyFont="1" applyBorder="1" applyAlignment="1">
      <alignment horizontal="center" vertical="center"/>
    </xf>
    <xf numFmtId="0" fontId="4" fillId="0" borderId="0" xfId="0" applyFont="1"/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9" fontId="5" fillId="0" borderId="10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E27" sqref="E27"/>
    </sheetView>
  </sheetViews>
  <sheetFormatPr defaultRowHeight="14.25"/>
  <sheetData>
    <row r="1" spans="1:4">
      <c r="A1" t="s">
        <v>0</v>
      </c>
      <c r="B1" t="s">
        <v>1</v>
      </c>
    </row>
    <row r="2" spans="1:4">
      <c r="A2" t="s">
        <v>2</v>
      </c>
      <c r="B2" t="s">
        <v>3</v>
      </c>
    </row>
    <row r="3" spans="1:4">
      <c r="A3" t="s">
        <v>4</v>
      </c>
    </row>
    <row r="4" spans="1:4">
      <c r="A4" t="s">
        <v>5</v>
      </c>
      <c r="C4">
        <v>38</v>
      </c>
      <c r="D4" t="s">
        <v>6</v>
      </c>
    </row>
    <row r="5" spans="1:4">
      <c r="A5" t="s">
        <v>7</v>
      </c>
      <c r="C5" s="1" t="s">
        <v>8</v>
      </c>
    </row>
    <row r="6" spans="1:4" ht="15" thickBot="1"/>
    <row r="7" spans="1:4">
      <c r="A7" s="23" t="s">
        <v>9</v>
      </c>
      <c r="B7" s="39">
        <v>2023</v>
      </c>
      <c r="C7" s="40"/>
    </row>
    <row r="8" spans="1:4">
      <c r="A8" s="41" t="s">
        <v>10</v>
      </c>
      <c r="B8" s="9" t="s">
        <v>11</v>
      </c>
      <c r="C8" s="10" t="s">
        <v>12</v>
      </c>
    </row>
    <row r="9" spans="1:4">
      <c r="A9" s="42"/>
      <c r="B9" s="9" t="s">
        <v>15</v>
      </c>
      <c r="C9" s="10" t="s">
        <v>14</v>
      </c>
    </row>
    <row r="10" spans="1:4">
      <c r="A10" s="23">
        <v>1</v>
      </c>
      <c r="B10" s="9"/>
      <c r="C10" s="10">
        <v>0</v>
      </c>
    </row>
    <row r="11" spans="1:4">
      <c r="A11" s="23">
        <f>A10+1</f>
        <v>2</v>
      </c>
      <c r="B11" s="9"/>
      <c r="C11" s="10">
        <v>0</v>
      </c>
    </row>
    <row r="12" spans="1:4">
      <c r="A12" s="23">
        <f t="shared" ref="A12:A21" si="0">A11+1</f>
        <v>3</v>
      </c>
      <c r="B12" s="9">
        <v>838</v>
      </c>
      <c r="C12" s="10">
        <v>0</v>
      </c>
    </row>
    <row r="13" spans="1:4">
      <c r="A13" s="23">
        <f t="shared" si="0"/>
        <v>4</v>
      </c>
      <c r="B13" s="9">
        <v>337</v>
      </c>
      <c r="C13" s="10">
        <v>0</v>
      </c>
    </row>
    <row r="14" spans="1:4">
      <c r="A14" s="23">
        <f t="shared" si="0"/>
        <v>5</v>
      </c>
      <c r="B14" s="9">
        <v>336</v>
      </c>
      <c r="C14" s="10">
        <v>0</v>
      </c>
    </row>
    <row r="15" spans="1:4">
      <c r="A15" s="23">
        <f t="shared" si="0"/>
        <v>6</v>
      </c>
      <c r="B15" s="9">
        <v>349</v>
      </c>
      <c r="C15" s="10">
        <v>0</v>
      </c>
    </row>
    <row r="16" spans="1:4">
      <c r="A16" s="23">
        <f t="shared" si="0"/>
        <v>7</v>
      </c>
      <c r="B16" s="9">
        <v>408</v>
      </c>
      <c r="C16" s="10">
        <v>0</v>
      </c>
    </row>
    <row r="17" spans="1:3">
      <c r="A17" s="23">
        <f t="shared" si="0"/>
        <v>8</v>
      </c>
      <c r="B17" s="9">
        <v>361</v>
      </c>
      <c r="C17" s="10">
        <v>0</v>
      </c>
    </row>
    <row r="18" spans="1:3">
      <c r="A18" s="23">
        <f t="shared" si="0"/>
        <v>9</v>
      </c>
      <c r="B18" s="9">
        <v>328</v>
      </c>
      <c r="C18" s="10">
        <v>0</v>
      </c>
    </row>
    <row r="19" spans="1:3">
      <c r="A19" s="23">
        <f t="shared" si="0"/>
        <v>10</v>
      </c>
      <c r="B19" s="9">
        <v>389</v>
      </c>
      <c r="C19" s="10">
        <v>0</v>
      </c>
    </row>
    <row r="20" spans="1:3">
      <c r="A20" s="23">
        <f t="shared" si="0"/>
        <v>11</v>
      </c>
      <c r="B20" s="9">
        <v>370</v>
      </c>
      <c r="C20" s="10">
        <v>0</v>
      </c>
    </row>
    <row r="21" spans="1:3" ht="15" thickBot="1">
      <c r="A21" s="23">
        <f t="shared" si="0"/>
        <v>12</v>
      </c>
      <c r="B21" s="11">
        <v>410</v>
      </c>
      <c r="C21" s="12">
        <v>0</v>
      </c>
    </row>
    <row r="22" spans="1:3" ht="15">
      <c r="A22" s="25" t="s">
        <v>105</v>
      </c>
      <c r="B22" s="13">
        <f>SUM(B10:B21)</f>
        <v>4126</v>
      </c>
      <c r="C22" s="13">
        <f>SUM(C10:C21)</f>
        <v>0</v>
      </c>
    </row>
  </sheetData>
  <mergeCells count="2">
    <mergeCell ref="B7:C7"/>
    <mergeCell ref="A8:A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I17" sqref="I17"/>
    </sheetView>
  </sheetViews>
  <sheetFormatPr defaultRowHeight="14.25"/>
  <sheetData>
    <row r="1" spans="1:5">
      <c r="A1" t="s">
        <v>0</v>
      </c>
      <c r="B1" t="s">
        <v>43</v>
      </c>
    </row>
    <row r="2" spans="1:5">
      <c r="A2" t="s">
        <v>2</v>
      </c>
      <c r="B2" t="s">
        <v>44</v>
      </c>
    </row>
    <row r="3" spans="1:5">
      <c r="A3" t="s">
        <v>4</v>
      </c>
    </row>
    <row r="4" spans="1:5">
      <c r="A4" t="s">
        <v>5</v>
      </c>
      <c r="C4">
        <v>48</v>
      </c>
      <c r="D4" t="s">
        <v>13</v>
      </c>
      <c r="E4" t="s">
        <v>19</v>
      </c>
    </row>
    <row r="5" spans="1:5">
      <c r="A5" t="s">
        <v>7</v>
      </c>
      <c r="C5" s="1" t="s">
        <v>45</v>
      </c>
    </row>
    <row r="6" spans="1:5" ht="15" thickBot="1"/>
    <row r="7" spans="1:5">
      <c r="A7" s="3" t="s">
        <v>9</v>
      </c>
      <c r="B7" s="43">
        <v>2023</v>
      </c>
      <c r="C7" s="44"/>
      <c r="D7" s="43">
        <v>2024</v>
      </c>
      <c r="E7" s="44"/>
    </row>
    <row r="8" spans="1:5">
      <c r="A8" s="68" t="s">
        <v>10</v>
      </c>
      <c r="B8" s="7" t="s">
        <v>11</v>
      </c>
      <c r="C8" s="6" t="s">
        <v>12</v>
      </c>
      <c r="D8" s="7" t="s">
        <v>11</v>
      </c>
      <c r="E8" s="6" t="s">
        <v>12</v>
      </c>
    </row>
    <row r="9" spans="1:5">
      <c r="A9" s="69"/>
      <c r="B9" s="7" t="s">
        <v>15</v>
      </c>
      <c r="C9" s="6" t="s">
        <v>14</v>
      </c>
      <c r="D9" s="7" t="s">
        <v>16</v>
      </c>
      <c r="E9" s="8" t="s">
        <v>14</v>
      </c>
    </row>
    <row r="10" spans="1:5">
      <c r="A10" s="3">
        <v>1</v>
      </c>
      <c r="B10" s="7"/>
      <c r="C10" s="6">
        <v>0</v>
      </c>
      <c r="D10" s="7">
        <v>1250</v>
      </c>
      <c r="E10" s="6">
        <v>0</v>
      </c>
    </row>
    <row r="11" spans="1:5">
      <c r="A11" s="3">
        <f>A10+1</f>
        <v>2</v>
      </c>
      <c r="B11" s="7"/>
      <c r="C11" s="6">
        <v>0</v>
      </c>
      <c r="D11" s="7">
        <v>1308</v>
      </c>
      <c r="E11" s="6">
        <v>0</v>
      </c>
    </row>
    <row r="12" spans="1:5">
      <c r="A12" s="3">
        <f t="shared" ref="A12:A21" si="0">A11+1</f>
        <v>3</v>
      </c>
      <c r="B12" s="7"/>
      <c r="C12" s="6">
        <v>0</v>
      </c>
      <c r="D12" s="7">
        <v>1325</v>
      </c>
      <c r="E12" s="6">
        <v>0</v>
      </c>
    </row>
    <row r="13" spans="1:5">
      <c r="A13" s="3">
        <f t="shared" si="0"/>
        <v>4</v>
      </c>
      <c r="B13" s="7"/>
      <c r="C13" s="6">
        <v>0</v>
      </c>
      <c r="D13" s="7">
        <v>1422</v>
      </c>
      <c r="E13" s="6">
        <v>0</v>
      </c>
    </row>
    <row r="14" spans="1:5">
      <c r="A14" s="3">
        <f t="shared" si="0"/>
        <v>5</v>
      </c>
      <c r="B14" s="7"/>
      <c r="C14" s="6">
        <v>0</v>
      </c>
      <c r="D14" s="7">
        <v>1127</v>
      </c>
      <c r="E14" s="6">
        <v>0</v>
      </c>
    </row>
    <row r="15" spans="1:5">
      <c r="A15" s="3">
        <f t="shared" si="0"/>
        <v>6</v>
      </c>
      <c r="B15" s="7">
        <v>1162</v>
      </c>
      <c r="C15" s="6">
        <v>0</v>
      </c>
      <c r="D15" s="7">
        <v>1017</v>
      </c>
      <c r="E15" s="6">
        <v>0</v>
      </c>
    </row>
    <row r="16" spans="1:5">
      <c r="A16" s="3">
        <f t="shared" si="0"/>
        <v>7</v>
      </c>
      <c r="B16" s="7">
        <v>1276</v>
      </c>
      <c r="C16" s="6">
        <v>0</v>
      </c>
      <c r="D16" s="7"/>
      <c r="E16" s="6">
        <v>0</v>
      </c>
    </row>
    <row r="17" spans="1:5">
      <c r="A17" s="3">
        <f t="shared" si="0"/>
        <v>8</v>
      </c>
      <c r="B17" s="7">
        <v>1222</v>
      </c>
      <c r="C17" s="6">
        <v>0</v>
      </c>
      <c r="D17" s="7"/>
      <c r="E17" s="6">
        <v>0</v>
      </c>
    </row>
    <row r="18" spans="1:5">
      <c r="A18" s="3">
        <f t="shared" si="0"/>
        <v>9</v>
      </c>
      <c r="B18" s="7">
        <v>1094</v>
      </c>
      <c r="C18" s="6">
        <v>0</v>
      </c>
      <c r="D18" s="7"/>
      <c r="E18" s="6">
        <v>0</v>
      </c>
    </row>
    <row r="19" spans="1:5">
      <c r="A19" s="3">
        <f t="shared" si="0"/>
        <v>10</v>
      </c>
      <c r="B19" s="7">
        <v>1439</v>
      </c>
      <c r="C19" s="6">
        <v>0</v>
      </c>
      <c r="D19" s="7"/>
      <c r="E19" s="6">
        <v>0</v>
      </c>
    </row>
    <row r="20" spans="1:5">
      <c r="A20" s="3">
        <f t="shared" si="0"/>
        <v>11</v>
      </c>
      <c r="B20" s="7">
        <v>1397</v>
      </c>
      <c r="C20" s="6">
        <v>0</v>
      </c>
      <c r="D20" s="7"/>
      <c r="E20" s="6">
        <v>0</v>
      </c>
    </row>
    <row r="21" spans="1:5" ht="15" thickBot="1">
      <c r="A21" s="3">
        <f t="shared" si="0"/>
        <v>12</v>
      </c>
      <c r="B21" s="71">
        <v>1336</v>
      </c>
      <c r="C21" s="72">
        <v>0</v>
      </c>
      <c r="D21" s="71"/>
      <c r="E21" s="72">
        <v>0</v>
      </c>
    </row>
    <row r="22" spans="1:5" s="27" customFormat="1" ht="15">
      <c r="A22" s="4" t="s">
        <v>105</v>
      </c>
      <c r="B22" s="70">
        <f>SUM(B10:B21)</f>
        <v>8926</v>
      </c>
      <c r="C22" s="70">
        <f>SUM(C10:C21)</f>
        <v>0</v>
      </c>
      <c r="D22" s="73">
        <f>SUM(D10:D21)</f>
        <v>7449</v>
      </c>
      <c r="E22" s="73">
        <f>SUM(E10:E21)</f>
        <v>0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8" sqref="H8"/>
    </sheetView>
  </sheetViews>
  <sheetFormatPr defaultRowHeight="14.25"/>
  <cols>
    <col min="2" max="2" width="11.625" customWidth="1"/>
    <col min="4" max="4" width="10" customWidth="1"/>
  </cols>
  <sheetData>
    <row r="1" spans="1:5">
      <c r="A1" t="s">
        <v>0</v>
      </c>
      <c r="B1" t="s">
        <v>46</v>
      </c>
    </row>
    <row r="2" spans="1:5">
      <c r="A2" t="s">
        <v>2</v>
      </c>
      <c r="B2" t="s">
        <v>47</v>
      </c>
    </row>
    <row r="3" spans="1:5">
      <c r="A3" t="s">
        <v>4</v>
      </c>
    </row>
    <row r="4" spans="1:5">
      <c r="A4" t="s">
        <v>5</v>
      </c>
      <c r="C4">
        <v>38</v>
      </c>
      <c r="D4" t="s">
        <v>13</v>
      </c>
      <c r="E4" t="s">
        <v>6</v>
      </c>
    </row>
    <row r="5" spans="1:5">
      <c r="A5" t="s">
        <v>7</v>
      </c>
      <c r="C5" t="s">
        <v>48</v>
      </c>
    </row>
    <row r="6" spans="1:5" ht="15" thickBot="1"/>
    <row r="7" spans="1:5">
      <c r="A7" s="56" t="s">
        <v>9</v>
      </c>
      <c r="B7" s="60">
        <v>2022</v>
      </c>
      <c r="C7" s="61"/>
      <c r="D7" s="60">
        <v>2023</v>
      </c>
      <c r="E7" s="61"/>
    </row>
    <row r="8" spans="1:5">
      <c r="A8" s="57" t="s">
        <v>10</v>
      </c>
      <c r="B8" s="62" t="s">
        <v>11</v>
      </c>
      <c r="C8" s="63" t="s">
        <v>12</v>
      </c>
      <c r="D8" s="62" t="s">
        <v>11</v>
      </c>
      <c r="E8" s="63" t="s">
        <v>12</v>
      </c>
    </row>
    <row r="9" spans="1:5">
      <c r="A9" s="57"/>
      <c r="B9" s="62" t="s">
        <v>15</v>
      </c>
      <c r="C9" s="63" t="s">
        <v>14</v>
      </c>
      <c r="D9" s="62" t="s">
        <v>16</v>
      </c>
      <c r="E9" s="24" t="s">
        <v>14</v>
      </c>
    </row>
    <row r="10" spans="1:5">
      <c r="A10" s="56">
        <v>1</v>
      </c>
      <c r="B10" s="64">
        <v>1161</v>
      </c>
      <c r="C10" s="65">
        <v>0</v>
      </c>
      <c r="D10" s="64">
        <v>1316</v>
      </c>
      <c r="E10" s="65">
        <v>254.6755</v>
      </c>
    </row>
    <row r="11" spans="1:5">
      <c r="A11" s="56">
        <f>A10+1</f>
        <v>2</v>
      </c>
      <c r="B11" s="64">
        <v>1014</v>
      </c>
      <c r="C11" s="65">
        <v>0</v>
      </c>
      <c r="D11" s="64">
        <v>1171</v>
      </c>
      <c r="E11" s="65">
        <v>0</v>
      </c>
    </row>
    <row r="12" spans="1:5">
      <c r="A12" s="56">
        <f t="shared" ref="A12:A21" si="0">A11+1</f>
        <v>3</v>
      </c>
      <c r="B12" s="64">
        <v>921</v>
      </c>
      <c r="C12" s="65">
        <v>99.537099999999995</v>
      </c>
      <c r="D12" s="64">
        <v>1119</v>
      </c>
      <c r="E12" s="65">
        <v>94.155100000000004</v>
      </c>
    </row>
    <row r="13" spans="1:5">
      <c r="A13" s="56">
        <f t="shared" si="0"/>
        <v>4</v>
      </c>
      <c r="B13" s="64">
        <v>851</v>
      </c>
      <c r="C13" s="65">
        <v>95.806899999999999</v>
      </c>
      <c r="D13" s="64">
        <v>1059</v>
      </c>
      <c r="E13" s="65">
        <v>25.311599999999999</v>
      </c>
    </row>
    <row r="14" spans="1:5">
      <c r="A14" s="56">
        <f t="shared" si="0"/>
        <v>5</v>
      </c>
      <c r="B14" s="64">
        <v>800</v>
      </c>
      <c r="C14" s="65">
        <v>17.959</v>
      </c>
      <c r="D14" s="64">
        <v>1044</v>
      </c>
      <c r="E14" s="65">
        <v>0</v>
      </c>
    </row>
    <row r="15" spans="1:5">
      <c r="A15" s="56">
        <f t="shared" si="0"/>
        <v>6</v>
      </c>
      <c r="B15" s="64">
        <v>758</v>
      </c>
      <c r="C15" s="65">
        <v>0</v>
      </c>
      <c r="D15" s="64">
        <v>954</v>
      </c>
      <c r="E15" s="65">
        <v>0</v>
      </c>
    </row>
    <row r="16" spans="1:5">
      <c r="A16" s="56">
        <f t="shared" si="0"/>
        <v>7</v>
      </c>
      <c r="B16" s="64">
        <v>1003</v>
      </c>
      <c r="C16" s="65">
        <v>0</v>
      </c>
      <c r="D16" s="64">
        <v>953</v>
      </c>
      <c r="E16" s="65">
        <v>0</v>
      </c>
    </row>
    <row r="17" spans="1:5">
      <c r="A17" s="56">
        <f t="shared" si="0"/>
        <v>8</v>
      </c>
      <c r="B17" s="64">
        <v>962</v>
      </c>
      <c r="C17" s="65">
        <v>0</v>
      </c>
      <c r="D17" s="64">
        <v>1268</v>
      </c>
      <c r="E17" s="65">
        <v>0</v>
      </c>
    </row>
    <row r="18" spans="1:5">
      <c r="A18" s="56">
        <f t="shared" si="0"/>
        <v>9</v>
      </c>
      <c r="B18" s="64">
        <v>914</v>
      </c>
      <c r="C18" s="65">
        <v>142.67830000000001</v>
      </c>
      <c r="D18" s="64">
        <v>976</v>
      </c>
      <c r="E18" s="65">
        <v>0</v>
      </c>
    </row>
    <row r="19" spans="1:5">
      <c r="A19" s="56">
        <f t="shared" si="0"/>
        <v>10</v>
      </c>
      <c r="B19" s="64">
        <v>1028</v>
      </c>
      <c r="C19" s="65">
        <v>69.828000000000003</v>
      </c>
      <c r="D19" s="64">
        <v>1143</v>
      </c>
      <c r="E19" s="65">
        <v>75.322500000000005</v>
      </c>
    </row>
    <row r="20" spans="1:5">
      <c r="A20" s="56">
        <f t="shared" si="0"/>
        <v>11</v>
      </c>
      <c r="B20" s="64">
        <v>1143</v>
      </c>
      <c r="C20" s="65">
        <v>223.0496</v>
      </c>
      <c r="D20" s="64">
        <v>1201</v>
      </c>
      <c r="E20" s="65">
        <v>126.7461</v>
      </c>
    </row>
    <row r="21" spans="1:5" ht="15" thickBot="1">
      <c r="A21" s="56">
        <f t="shared" si="0"/>
        <v>12</v>
      </c>
      <c r="B21" s="66">
        <v>1304</v>
      </c>
      <c r="C21" s="67">
        <v>82.782499999999999</v>
      </c>
      <c r="D21" s="66">
        <v>1454</v>
      </c>
      <c r="E21" s="67">
        <v>36.386800000000001</v>
      </c>
    </row>
    <row r="22" spans="1:5" s="38" customFormat="1" ht="15">
      <c r="A22" s="34" t="s">
        <v>105</v>
      </c>
      <c r="B22" s="58">
        <f t="shared" ref="B22:D22" si="1">SUM(B10:B21)</f>
        <v>11859</v>
      </c>
      <c r="C22" s="59">
        <f t="shared" si="1"/>
        <v>731.64139999999998</v>
      </c>
      <c r="D22" s="58">
        <f t="shared" si="1"/>
        <v>13658</v>
      </c>
      <c r="E22" s="59">
        <f>SUM(E10:E21)</f>
        <v>612.59759999999994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4" sqref="C4"/>
    </sheetView>
  </sheetViews>
  <sheetFormatPr defaultRowHeight="14.25"/>
  <sheetData>
    <row r="1" spans="1:5">
      <c r="A1" t="s">
        <v>0</v>
      </c>
      <c r="B1" t="s">
        <v>49</v>
      </c>
    </row>
    <row r="2" spans="1:5">
      <c r="A2" t="s">
        <v>2</v>
      </c>
      <c r="B2" t="s">
        <v>50</v>
      </c>
    </row>
    <row r="3" spans="1:5">
      <c r="A3" t="s">
        <v>4</v>
      </c>
    </row>
    <row r="4" spans="1:5">
      <c r="A4" t="s">
        <v>5</v>
      </c>
      <c r="C4">
        <v>42</v>
      </c>
      <c r="D4" t="s">
        <v>13</v>
      </c>
      <c r="E4" t="s">
        <v>19</v>
      </c>
    </row>
    <row r="5" spans="1:5">
      <c r="A5" t="s">
        <v>7</v>
      </c>
      <c r="C5" s="1" t="s">
        <v>51</v>
      </c>
    </row>
    <row r="6" spans="1:5" ht="15" thickBot="1"/>
    <row r="7" spans="1:5">
      <c r="A7" s="26" t="s">
        <v>9</v>
      </c>
      <c r="B7" s="39">
        <v>2023</v>
      </c>
      <c r="C7" s="40"/>
    </row>
    <row r="8" spans="1:5">
      <c r="A8" s="49" t="s">
        <v>10</v>
      </c>
      <c r="B8" s="9" t="s">
        <v>11</v>
      </c>
      <c r="C8" s="10" t="s">
        <v>12</v>
      </c>
    </row>
    <row r="9" spans="1:5">
      <c r="A9" s="49"/>
      <c r="B9" s="9" t="s">
        <v>15</v>
      </c>
      <c r="C9" s="10" t="s">
        <v>14</v>
      </c>
    </row>
    <row r="10" spans="1:5">
      <c r="A10" s="26">
        <v>1</v>
      </c>
      <c r="B10" s="9">
        <v>1147</v>
      </c>
      <c r="C10" s="10">
        <v>0</v>
      </c>
    </row>
    <row r="11" spans="1:5">
      <c r="A11" s="26">
        <f>A10+1</f>
        <v>2</v>
      </c>
      <c r="B11" s="9">
        <v>1043</v>
      </c>
      <c r="C11" s="10">
        <v>0</v>
      </c>
    </row>
    <row r="12" spans="1:5">
      <c r="A12" s="26">
        <f t="shared" ref="A12:A21" si="0">A11+1</f>
        <v>3</v>
      </c>
      <c r="B12" s="9">
        <v>1129</v>
      </c>
      <c r="C12" s="10">
        <v>0</v>
      </c>
    </row>
    <row r="13" spans="1:5">
      <c r="A13" s="26">
        <f t="shared" si="0"/>
        <v>4</v>
      </c>
      <c r="B13" s="9">
        <v>1062</v>
      </c>
      <c r="C13" s="10">
        <v>0</v>
      </c>
    </row>
    <row r="14" spans="1:5">
      <c r="A14" s="26">
        <f t="shared" si="0"/>
        <v>5</v>
      </c>
      <c r="B14" s="9">
        <v>1056</v>
      </c>
      <c r="C14" s="10">
        <v>0</v>
      </c>
    </row>
    <row r="15" spans="1:5">
      <c r="A15" s="26">
        <f t="shared" si="0"/>
        <v>6</v>
      </c>
      <c r="B15" s="9">
        <v>971</v>
      </c>
      <c r="C15" s="10">
        <v>0</v>
      </c>
    </row>
    <row r="16" spans="1:5">
      <c r="A16" s="26">
        <f t="shared" si="0"/>
        <v>7</v>
      </c>
      <c r="B16" s="9">
        <v>1008</v>
      </c>
      <c r="C16" s="10">
        <v>0</v>
      </c>
    </row>
    <row r="17" spans="1:3">
      <c r="A17" s="26">
        <f t="shared" si="0"/>
        <v>8</v>
      </c>
      <c r="B17" s="9">
        <v>1010</v>
      </c>
      <c r="C17" s="10">
        <v>0</v>
      </c>
    </row>
    <row r="18" spans="1:3">
      <c r="A18" s="26">
        <f t="shared" si="0"/>
        <v>9</v>
      </c>
      <c r="B18" s="9">
        <v>1014</v>
      </c>
      <c r="C18" s="10">
        <v>0</v>
      </c>
    </row>
    <row r="19" spans="1:3">
      <c r="A19" s="26">
        <f t="shared" si="0"/>
        <v>10</v>
      </c>
      <c r="B19" s="9">
        <v>1101</v>
      </c>
      <c r="C19" s="10">
        <v>0</v>
      </c>
    </row>
    <row r="20" spans="1:3">
      <c r="A20" s="26">
        <f t="shared" si="0"/>
        <v>11</v>
      </c>
      <c r="B20" s="9">
        <v>1103</v>
      </c>
      <c r="C20" s="10">
        <v>0</v>
      </c>
    </row>
    <row r="21" spans="1:3" ht="15" thickBot="1">
      <c r="A21" s="26">
        <f t="shared" si="0"/>
        <v>12</v>
      </c>
      <c r="B21" s="11">
        <v>1165</v>
      </c>
      <c r="C21" s="12">
        <v>0</v>
      </c>
    </row>
    <row r="22" spans="1:3" s="27" customFormat="1" ht="15">
      <c r="A22" s="25" t="s">
        <v>105</v>
      </c>
      <c r="B22" s="13">
        <f>SUM(B10:B21)</f>
        <v>12809</v>
      </c>
      <c r="C22" s="13">
        <f>SUM(C10:C21)</f>
        <v>0</v>
      </c>
    </row>
  </sheetData>
  <mergeCells count="2">
    <mergeCell ref="A8:A9"/>
    <mergeCell ref="B7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K18" sqref="K18"/>
    </sheetView>
  </sheetViews>
  <sheetFormatPr defaultRowHeight="14.25"/>
  <sheetData>
    <row r="1" spans="1:5">
      <c r="A1" t="s">
        <v>0</v>
      </c>
      <c r="B1" t="s">
        <v>52</v>
      </c>
    </row>
    <row r="2" spans="1:5">
      <c r="A2" t="s">
        <v>2</v>
      </c>
      <c r="B2" t="s">
        <v>53</v>
      </c>
    </row>
    <row r="3" spans="1:5">
      <c r="A3" t="s">
        <v>4</v>
      </c>
    </row>
    <row r="4" spans="1:5">
      <c r="A4" t="s">
        <v>5</v>
      </c>
      <c r="C4">
        <v>45</v>
      </c>
      <c r="D4" t="s">
        <v>13</v>
      </c>
      <c r="E4" t="s">
        <v>19</v>
      </c>
    </row>
    <row r="5" spans="1:5">
      <c r="A5" t="s">
        <v>7</v>
      </c>
      <c r="C5" s="1" t="s">
        <v>54</v>
      </c>
    </row>
    <row r="6" spans="1:5" ht="15" thickBot="1"/>
    <row r="7" spans="1:5">
      <c r="A7" s="26" t="s">
        <v>9</v>
      </c>
      <c r="B7" s="39">
        <v>2023</v>
      </c>
      <c r="C7" s="40"/>
      <c r="D7" s="39">
        <v>2024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>
        <v>1192</v>
      </c>
      <c r="C10" s="10">
        <v>0</v>
      </c>
      <c r="D10" s="9">
        <v>1316</v>
      </c>
      <c r="E10" s="10">
        <v>0</v>
      </c>
    </row>
    <row r="11" spans="1:5">
      <c r="A11" s="26">
        <f>A10+1</f>
        <v>2</v>
      </c>
      <c r="B11" s="9">
        <v>1036</v>
      </c>
      <c r="C11" s="10">
        <v>0</v>
      </c>
      <c r="D11" s="9">
        <v>1182</v>
      </c>
      <c r="E11" s="10">
        <v>0</v>
      </c>
    </row>
    <row r="12" spans="1:5">
      <c r="A12" s="26">
        <f t="shared" ref="A12:A21" si="0">A11+1</f>
        <v>3</v>
      </c>
      <c r="B12" s="9">
        <v>1153</v>
      </c>
      <c r="C12" s="10">
        <v>0</v>
      </c>
      <c r="D12" s="9">
        <v>1190</v>
      </c>
      <c r="E12" s="10">
        <v>0</v>
      </c>
    </row>
    <row r="13" spans="1:5">
      <c r="A13" s="26">
        <f t="shared" si="0"/>
        <v>4</v>
      </c>
      <c r="B13" s="9">
        <v>1057</v>
      </c>
      <c r="C13" s="10">
        <v>0</v>
      </c>
      <c r="D13" s="9">
        <v>1085</v>
      </c>
      <c r="E13" s="10">
        <v>0</v>
      </c>
    </row>
    <row r="14" spans="1:5">
      <c r="A14" s="26">
        <f t="shared" si="0"/>
        <v>5</v>
      </c>
      <c r="B14" s="9">
        <v>918</v>
      </c>
      <c r="C14" s="10">
        <v>0</v>
      </c>
      <c r="D14" s="9">
        <v>942</v>
      </c>
      <c r="E14" s="10">
        <v>0</v>
      </c>
    </row>
    <row r="15" spans="1:5">
      <c r="A15" s="26">
        <f t="shared" si="0"/>
        <v>6</v>
      </c>
      <c r="B15" s="9">
        <v>764</v>
      </c>
      <c r="C15" s="10">
        <v>0</v>
      </c>
      <c r="D15" s="9"/>
      <c r="E15" s="10">
        <v>0</v>
      </c>
    </row>
    <row r="16" spans="1:5">
      <c r="A16" s="26">
        <f t="shared" si="0"/>
        <v>7</v>
      </c>
      <c r="B16" s="9">
        <v>786</v>
      </c>
      <c r="C16" s="10">
        <v>0</v>
      </c>
      <c r="D16" s="9"/>
      <c r="E16" s="10">
        <v>0</v>
      </c>
    </row>
    <row r="17" spans="1:5">
      <c r="A17" s="26">
        <f t="shared" si="0"/>
        <v>8</v>
      </c>
      <c r="B17" s="9">
        <v>770</v>
      </c>
      <c r="C17" s="10">
        <v>0</v>
      </c>
      <c r="D17" s="9"/>
      <c r="E17" s="10">
        <v>0</v>
      </c>
    </row>
    <row r="18" spans="1:5">
      <c r="A18" s="26">
        <f t="shared" si="0"/>
        <v>9</v>
      </c>
      <c r="B18" s="9">
        <v>845</v>
      </c>
      <c r="C18" s="10">
        <v>0</v>
      </c>
      <c r="D18" s="9"/>
      <c r="E18" s="10">
        <v>0</v>
      </c>
    </row>
    <row r="19" spans="1:5">
      <c r="A19" s="26">
        <f t="shared" si="0"/>
        <v>10</v>
      </c>
      <c r="B19" s="9">
        <v>1130</v>
      </c>
      <c r="C19" s="10">
        <v>0</v>
      </c>
      <c r="D19" s="9"/>
      <c r="E19" s="10">
        <v>0</v>
      </c>
    </row>
    <row r="20" spans="1:5">
      <c r="A20" s="26">
        <f t="shared" si="0"/>
        <v>11</v>
      </c>
      <c r="B20" s="9">
        <v>1235</v>
      </c>
      <c r="C20" s="10">
        <v>0</v>
      </c>
      <c r="D20" s="9"/>
      <c r="E20" s="10">
        <v>0</v>
      </c>
    </row>
    <row r="21" spans="1:5" ht="15" thickBot="1">
      <c r="A21" s="26">
        <f t="shared" si="0"/>
        <v>12</v>
      </c>
      <c r="B21" s="11">
        <v>1267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12153</v>
      </c>
      <c r="C22" s="13">
        <f>SUM(C10:C21)</f>
        <v>0</v>
      </c>
      <c r="D22" s="14">
        <f>SUM(D10:D21)</f>
        <v>5715</v>
      </c>
      <c r="E22" s="14">
        <f>SUM(E10:E21)</f>
        <v>0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5" sqref="G5"/>
    </sheetView>
  </sheetViews>
  <sheetFormatPr defaultRowHeight="14.25"/>
  <sheetData>
    <row r="1" spans="1:5">
      <c r="A1" t="s">
        <v>0</v>
      </c>
      <c r="B1" t="s">
        <v>55</v>
      </c>
    </row>
    <row r="2" spans="1:5">
      <c r="A2" t="s">
        <v>2</v>
      </c>
      <c r="B2" t="s">
        <v>56</v>
      </c>
    </row>
    <row r="3" spans="1:5">
      <c r="A3" t="s">
        <v>4</v>
      </c>
    </row>
    <row r="4" spans="1:5">
      <c r="A4" t="s">
        <v>5</v>
      </c>
      <c r="C4">
        <v>44</v>
      </c>
      <c r="D4" t="s">
        <v>13</v>
      </c>
    </row>
    <row r="5" spans="1:5">
      <c r="A5" t="s">
        <v>7</v>
      </c>
      <c r="C5" s="1" t="s">
        <v>57</v>
      </c>
      <c r="E5" t="s">
        <v>19</v>
      </c>
    </row>
    <row r="6" spans="1:5" ht="15" thickBot="1"/>
    <row r="7" spans="1:5">
      <c r="A7" s="26" t="s">
        <v>9</v>
      </c>
      <c r="B7" s="39">
        <v>2023</v>
      </c>
      <c r="C7" s="40"/>
      <c r="D7" s="39">
        <v>2024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>
        <v>1135</v>
      </c>
      <c r="C10" s="10">
        <v>0</v>
      </c>
      <c r="D10" s="9"/>
      <c r="E10" s="10">
        <v>0</v>
      </c>
    </row>
    <row r="11" spans="1:5">
      <c r="A11" s="26">
        <f>A10+1</f>
        <v>2</v>
      </c>
      <c r="B11" s="9">
        <v>979</v>
      </c>
      <c r="C11" s="10">
        <v>0</v>
      </c>
      <c r="D11" s="9"/>
      <c r="E11" s="10">
        <v>0</v>
      </c>
    </row>
    <row r="12" spans="1:5">
      <c r="A12" s="26">
        <f t="shared" ref="A12:A21" si="0">A11+1</f>
        <v>3</v>
      </c>
      <c r="B12" s="9">
        <v>984</v>
      </c>
      <c r="C12" s="10">
        <v>0</v>
      </c>
      <c r="D12" s="9"/>
      <c r="E12" s="10">
        <v>0</v>
      </c>
    </row>
    <row r="13" spans="1:5">
      <c r="A13" s="26">
        <f t="shared" si="0"/>
        <v>4</v>
      </c>
      <c r="B13" s="9">
        <v>947</v>
      </c>
      <c r="C13" s="10">
        <v>0</v>
      </c>
      <c r="D13" s="9"/>
      <c r="E13" s="10">
        <v>0</v>
      </c>
    </row>
    <row r="14" spans="1:5">
      <c r="A14" s="26">
        <f t="shared" si="0"/>
        <v>5</v>
      </c>
      <c r="B14" s="9">
        <v>857</v>
      </c>
      <c r="C14" s="10">
        <v>0</v>
      </c>
      <c r="D14" s="9"/>
      <c r="E14" s="10">
        <v>0</v>
      </c>
    </row>
    <row r="15" spans="1:5">
      <c r="A15" s="26">
        <f t="shared" si="0"/>
        <v>6</v>
      </c>
      <c r="B15" s="9">
        <v>781</v>
      </c>
      <c r="C15" s="10">
        <v>0</v>
      </c>
      <c r="D15" s="9"/>
      <c r="E15" s="10">
        <v>0</v>
      </c>
    </row>
    <row r="16" spans="1:5">
      <c r="A16" s="26">
        <f t="shared" si="0"/>
        <v>7</v>
      </c>
      <c r="B16" s="9">
        <v>901</v>
      </c>
      <c r="C16" s="10">
        <v>0</v>
      </c>
      <c r="D16" s="9"/>
      <c r="E16" s="10">
        <v>0</v>
      </c>
    </row>
    <row r="17" spans="1:5">
      <c r="A17" s="26">
        <f t="shared" si="0"/>
        <v>8</v>
      </c>
      <c r="B17" s="9">
        <f>739+201</f>
        <v>940</v>
      </c>
      <c r="C17" s="10">
        <v>0</v>
      </c>
      <c r="D17" s="9"/>
      <c r="E17" s="10">
        <v>0</v>
      </c>
    </row>
    <row r="18" spans="1:5">
      <c r="A18" s="26">
        <f t="shared" si="0"/>
        <v>9</v>
      </c>
      <c r="B18" s="9">
        <v>909</v>
      </c>
      <c r="C18" s="10">
        <v>0</v>
      </c>
      <c r="D18" s="9"/>
      <c r="E18" s="10">
        <v>0</v>
      </c>
    </row>
    <row r="19" spans="1:5">
      <c r="A19" s="26">
        <f t="shared" si="0"/>
        <v>10</v>
      </c>
      <c r="B19" s="9">
        <v>1118</v>
      </c>
      <c r="C19" s="10">
        <v>0</v>
      </c>
      <c r="D19" s="9"/>
      <c r="E19" s="10">
        <v>0</v>
      </c>
    </row>
    <row r="20" spans="1:5">
      <c r="A20" s="26">
        <f t="shared" si="0"/>
        <v>11</v>
      </c>
      <c r="B20" s="9">
        <v>1204</v>
      </c>
      <c r="C20" s="10">
        <v>0</v>
      </c>
      <c r="D20" s="9"/>
      <c r="E20" s="10">
        <v>0</v>
      </c>
    </row>
    <row r="21" spans="1:5" ht="15" thickBot="1">
      <c r="A21" s="26">
        <f t="shared" si="0"/>
        <v>12</v>
      </c>
      <c r="B21" s="11">
        <v>1290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12045</v>
      </c>
      <c r="C22" s="13">
        <f>SUM(C10:C21)</f>
        <v>0</v>
      </c>
      <c r="D22" s="14">
        <f>SUM(D10:D21)</f>
        <v>0</v>
      </c>
      <c r="E22" s="14">
        <f>SUM(E10:E21)</f>
        <v>0</v>
      </c>
    </row>
  </sheetData>
  <mergeCells count="3">
    <mergeCell ref="D7:E7"/>
    <mergeCell ref="B7:C7"/>
    <mergeCell ref="A8:A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K14" sqref="K14"/>
    </sheetView>
  </sheetViews>
  <sheetFormatPr defaultRowHeight="14.25"/>
  <sheetData>
    <row r="1" spans="1:5">
      <c r="A1" t="s">
        <v>0</v>
      </c>
      <c r="B1" t="s">
        <v>58</v>
      </c>
    </row>
    <row r="2" spans="1:5">
      <c r="A2" t="s">
        <v>2</v>
      </c>
      <c r="B2" t="s">
        <v>59</v>
      </c>
    </row>
    <row r="3" spans="1:5">
      <c r="A3" t="s">
        <v>4</v>
      </c>
    </row>
    <row r="4" spans="1:5">
      <c r="A4" t="s">
        <v>5</v>
      </c>
      <c r="C4">
        <v>113</v>
      </c>
      <c r="D4" t="s">
        <v>13</v>
      </c>
      <c r="E4" t="s">
        <v>19</v>
      </c>
    </row>
    <row r="5" spans="1:5">
      <c r="A5" t="s">
        <v>7</v>
      </c>
      <c r="C5" s="1" t="s">
        <v>60</v>
      </c>
    </row>
    <row r="6" spans="1:5" ht="15" thickBot="1"/>
    <row r="7" spans="1:5">
      <c r="A7" s="26" t="s">
        <v>9</v>
      </c>
      <c r="B7" s="45">
        <v>2023</v>
      </c>
      <c r="C7" s="46"/>
      <c r="D7" s="45">
        <v>2024</v>
      </c>
      <c r="E7" s="46"/>
    </row>
    <row r="8" spans="1:5">
      <c r="A8" s="47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8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/>
      <c r="C10" s="10">
        <v>0</v>
      </c>
      <c r="D10" s="9">
        <v>855</v>
      </c>
      <c r="E10" s="10">
        <v>0</v>
      </c>
    </row>
    <row r="11" spans="1:5">
      <c r="A11" s="26">
        <f>A10+1</f>
        <v>2</v>
      </c>
      <c r="B11" s="9"/>
      <c r="C11" s="10">
        <v>0</v>
      </c>
      <c r="D11" s="9">
        <v>1007</v>
      </c>
      <c r="E11" s="10">
        <v>0</v>
      </c>
    </row>
    <row r="12" spans="1:5">
      <c r="A12" s="26">
        <f t="shared" ref="A12:A21" si="0">A11+1</f>
        <v>3</v>
      </c>
      <c r="B12" s="9"/>
      <c r="C12" s="10">
        <v>0</v>
      </c>
      <c r="D12" s="9">
        <v>1036</v>
      </c>
      <c r="E12" s="10">
        <v>0</v>
      </c>
    </row>
    <row r="13" spans="1:5">
      <c r="A13" s="26">
        <f t="shared" si="0"/>
        <v>4</v>
      </c>
      <c r="B13" s="9"/>
      <c r="C13" s="10">
        <v>0</v>
      </c>
      <c r="D13" s="9">
        <v>892</v>
      </c>
      <c r="E13" s="10">
        <v>0</v>
      </c>
    </row>
    <row r="14" spans="1:5">
      <c r="A14" s="26">
        <f t="shared" si="0"/>
        <v>5</v>
      </c>
      <c r="B14" s="9"/>
      <c r="C14" s="10">
        <v>0</v>
      </c>
      <c r="D14" s="9">
        <v>875</v>
      </c>
      <c r="E14" s="10">
        <v>0</v>
      </c>
    </row>
    <row r="15" spans="1:5">
      <c r="A15" s="26">
        <f t="shared" si="0"/>
        <v>6</v>
      </c>
      <c r="B15" s="9"/>
      <c r="C15" s="10"/>
      <c r="D15" s="9">
        <v>954</v>
      </c>
      <c r="E15" s="10">
        <v>0</v>
      </c>
    </row>
    <row r="16" spans="1:5">
      <c r="A16" s="26">
        <f t="shared" si="0"/>
        <v>7</v>
      </c>
      <c r="B16" s="9"/>
      <c r="C16" s="10"/>
      <c r="D16" s="9">
        <v>1344</v>
      </c>
      <c r="E16" s="10">
        <v>0</v>
      </c>
    </row>
    <row r="17" spans="1:5">
      <c r="A17" s="26">
        <f t="shared" si="0"/>
        <v>8</v>
      </c>
      <c r="B17" s="9">
        <v>899</v>
      </c>
      <c r="C17" s="10">
        <v>0</v>
      </c>
      <c r="D17" s="9"/>
      <c r="E17" s="10">
        <v>0</v>
      </c>
    </row>
    <row r="18" spans="1:5">
      <c r="A18" s="26">
        <f t="shared" si="0"/>
        <v>9</v>
      </c>
      <c r="B18" s="9">
        <v>604</v>
      </c>
      <c r="C18" s="10">
        <v>0</v>
      </c>
      <c r="D18" s="9"/>
      <c r="E18" s="10">
        <v>0</v>
      </c>
    </row>
    <row r="19" spans="1:5">
      <c r="A19" s="26">
        <f t="shared" si="0"/>
        <v>10</v>
      </c>
      <c r="B19" s="9">
        <v>854</v>
      </c>
      <c r="C19" s="10">
        <v>0</v>
      </c>
      <c r="D19" s="9"/>
      <c r="E19" s="10">
        <v>0</v>
      </c>
    </row>
    <row r="20" spans="1:5">
      <c r="A20" s="26">
        <f t="shared" si="0"/>
        <v>11</v>
      </c>
      <c r="B20" s="9">
        <v>988</v>
      </c>
      <c r="C20" s="10"/>
      <c r="D20" s="9"/>
      <c r="E20" s="10">
        <v>0</v>
      </c>
    </row>
    <row r="21" spans="1:5" ht="15" thickBot="1">
      <c r="A21" s="26">
        <f t="shared" si="0"/>
        <v>12</v>
      </c>
      <c r="B21" s="11">
        <v>924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4269</v>
      </c>
      <c r="C22" s="13">
        <f>SUM(C10:C21)</f>
        <v>0</v>
      </c>
      <c r="D22" s="14">
        <f>SUM(D10:D21)</f>
        <v>6963</v>
      </c>
      <c r="E22" s="14">
        <f>SUM(E10:E21)</f>
        <v>0</v>
      </c>
    </row>
  </sheetData>
  <mergeCells count="3">
    <mergeCell ref="A8:A9"/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18" sqref="G18"/>
    </sheetView>
  </sheetViews>
  <sheetFormatPr defaultRowHeight="14.25"/>
  <sheetData>
    <row r="1" spans="1:5">
      <c r="A1" t="s">
        <v>0</v>
      </c>
      <c r="B1" t="s">
        <v>61</v>
      </c>
    </row>
    <row r="2" spans="1:5">
      <c r="A2" t="s">
        <v>2</v>
      </c>
      <c r="B2" t="s">
        <v>62</v>
      </c>
    </row>
    <row r="3" spans="1:5">
      <c r="A3" t="s">
        <v>4</v>
      </c>
    </row>
    <row r="4" spans="1:5">
      <c r="A4" t="s">
        <v>5</v>
      </c>
      <c r="B4">
        <v>40</v>
      </c>
      <c r="D4" t="s">
        <v>13</v>
      </c>
      <c r="E4" t="s">
        <v>6</v>
      </c>
    </row>
    <row r="5" spans="1:5">
      <c r="A5" t="s">
        <v>7</v>
      </c>
      <c r="C5" s="1" t="s">
        <v>54</v>
      </c>
    </row>
    <row r="6" spans="1:5" ht="15" thickBot="1"/>
    <row r="7" spans="1:5">
      <c r="A7" s="23" t="s">
        <v>9</v>
      </c>
      <c r="B7" s="45">
        <v>2023</v>
      </c>
      <c r="C7" s="46"/>
      <c r="D7" s="45">
        <v>2024</v>
      </c>
      <c r="E7" s="46"/>
    </row>
    <row r="8" spans="1:5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2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/>
      <c r="C10" s="10">
        <v>0</v>
      </c>
      <c r="D10" s="9">
        <v>662</v>
      </c>
      <c r="E10" s="10">
        <v>0</v>
      </c>
    </row>
    <row r="11" spans="1:5">
      <c r="A11" s="23">
        <f>A10+1</f>
        <v>2</v>
      </c>
      <c r="B11" s="9"/>
      <c r="C11" s="10">
        <v>0</v>
      </c>
      <c r="D11" s="9">
        <v>678</v>
      </c>
      <c r="E11" s="10">
        <v>0</v>
      </c>
    </row>
    <row r="12" spans="1:5">
      <c r="A12" s="23">
        <f t="shared" ref="A12:A21" si="0">A11+1</f>
        <v>3</v>
      </c>
      <c r="B12" s="9"/>
      <c r="C12" s="10">
        <v>0</v>
      </c>
      <c r="D12" s="9">
        <v>882</v>
      </c>
      <c r="E12" s="10">
        <v>0</v>
      </c>
    </row>
    <row r="13" spans="1:5">
      <c r="A13" s="23">
        <f t="shared" si="0"/>
        <v>4</v>
      </c>
      <c r="B13" s="9"/>
      <c r="C13" s="10">
        <v>0</v>
      </c>
      <c r="D13" s="9">
        <v>978</v>
      </c>
      <c r="E13" s="10">
        <v>0</v>
      </c>
    </row>
    <row r="14" spans="1:5">
      <c r="A14" s="23">
        <f t="shared" si="0"/>
        <v>5</v>
      </c>
      <c r="B14" s="9"/>
      <c r="C14" s="10">
        <v>0</v>
      </c>
      <c r="D14" s="9">
        <v>1120</v>
      </c>
      <c r="E14" s="10">
        <v>0</v>
      </c>
    </row>
    <row r="15" spans="1:5">
      <c r="A15" s="23">
        <f t="shared" si="0"/>
        <v>6</v>
      </c>
      <c r="B15" s="9"/>
      <c r="C15" s="10">
        <v>0</v>
      </c>
      <c r="D15" s="9">
        <v>949</v>
      </c>
      <c r="E15" s="10">
        <v>0</v>
      </c>
    </row>
    <row r="16" spans="1:5">
      <c r="A16" s="23">
        <f t="shared" si="0"/>
        <v>7</v>
      </c>
      <c r="B16" s="9">
        <v>915</v>
      </c>
      <c r="C16" s="10">
        <v>0</v>
      </c>
      <c r="D16" s="9"/>
      <c r="E16" s="10">
        <v>0</v>
      </c>
    </row>
    <row r="17" spans="1:5">
      <c r="A17" s="23">
        <f t="shared" si="0"/>
        <v>8</v>
      </c>
      <c r="B17" s="9">
        <v>1104</v>
      </c>
      <c r="C17" s="10">
        <v>0</v>
      </c>
      <c r="D17" s="9"/>
      <c r="E17" s="10">
        <v>0</v>
      </c>
    </row>
    <row r="18" spans="1:5">
      <c r="A18" s="23">
        <f t="shared" si="0"/>
        <v>9</v>
      </c>
      <c r="B18" s="9">
        <v>1008</v>
      </c>
      <c r="C18" s="10">
        <v>0</v>
      </c>
      <c r="D18" s="9"/>
      <c r="E18" s="10">
        <v>0</v>
      </c>
    </row>
    <row r="19" spans="1:5">
      <c r="A19" s="23">
        <f t="shared" si="0"/>
        <v>10</v>
      </c>
      <c r="B19" s="9">
        <v>1067</v>
      </c>
      <c r="C19" s="10">
        <v>0</v>
      </c>
      <c r="D19" s="9"/>
      <c r="E19" s="10">
        <v>0</v>
      </c>
    </row>
    <row r="20" spans="1:5">
      <c r="A20" s="23">
        <f t="shared" si="0"/>
        <v>11</v>
      </c>
      <c r="B20" s="9">
        <v>648</v>
      </c>
      <c r="C20" s="10">
        <v>0</v>
      </c>
      <c r="D20" s="9"/>
      <c r="E20" s="10">
        <v>0</v>
      </c>
    </row>
    <row r="21" spans="1:5" ht="15" thickBot="1">
      <c r="A21" s="23">
        <f t="shared" si="0"/>
        <v>12</v>
      </c>
      <c r="B21" s="11">
        <v>617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5359</v>
      </c>
      <c r="C22" s="13">
        <f>SUM(C10:C21)</f>
        <v>0</v>
      </c>
      <c r="D22" s="14">
        <f>SUM(D10:D21)</f>
        <v>5269</v>
      </c>
      <c r="E22" s="14">
        <f>SUM(E10:E21)</f>
        <v>0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29" sqref="C29"/>
    </sheetView>
  </sheetViews>
  <sheetFormatPr defaultRowHeight="14.25"/>
  <sheetData>
    <row r="1" spans="1:5">
      <c r="A1" t="s">
        <v>0</v>
      </c>
      <c r="B1" t="s">
        <v>63</v>
      </c>
    </row>
    <row r="2" spans="1:5">
      <c r="A2" t="s">
        <v>2</v>
      </c>
      <c r="B2" t="s">
        <v>64</v>
      </c>
    </row>
    <row r="3" spans="1:5">
      <c r="A3" t="s">
        <v>4</v>
      </c>
    </row>
    <row r="4" spans="1:5">
      <c r="A4" t="s">
        <v>5</v>
      </c>
      <c r="C4">
        <v>20</v>
      </c>
      <c r="D4" t="s">
        <v>13</v>
      </c>
      <c r="E4" t="s">
        <v>6</v>
      </c>
    </row>
    <row r="5" spans="1:5">
      <c r="A5" t="s">
        <v>7</v>
      </c>
      <c r="C5" s="1" t="s">
        <v>65</v>
      </c>
    </row>
    <row r="6" spans="1:5" ht="15" thickBot="1"/>
    <row r="7" spans="1:5">
      <c r="A7" s="23" t="s">
        <v>9</v>
      </c>
      <c r="B7" s="45">
        <v>2023</v>
      </c>
      <c r="C7" s="46"/>
      <c r="D7" s="45">
        <v>2024</v>
      </c>
      <c r="E7" s="46"/>
    </row>
    <row r="8" spans="1:5">
      <c r="A8" s="47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8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/>
      <c r="C10" s="10">
        <v>0</v>
      </c>
      <c r="D10" s="9">
        <v>479</v>
      </c>
      <c r="E10" s="10">
        <v>0</v>
      </c>
    </row>
    <row r="11" spans="1:5">
      <c r="A11" s="23">
        <f>A10+1</f>
        <v>2</v>
      </c>
      <c r="B11" s="9"/>
      <c r="C11" s="10">
        <v>0</v>
      </c>
      <c r="D11" s="9">
        <v>489</v>
      </c>
      <c r="E11" s="10">
        <v>0</v>
      </c>
    </row>
    <row r="12" spans="1:5">
      <c r="A12" s="23">
        <f t="shared" ref="A12:A21" si="0">A11+1</f>
        <v>3</v>
      </c>
      <c r="B12" s="9"/>
      <c r="C12" s="10">
        <v>0</v>
      </c>
      <c r="D12" s="9">
        <v>941</v>
      </c>
      <c r="E12" s="10">
        <v>0</v>
      </c>
    </row>
    <row r="13" spans="1:5">
      <c r="A13" s="23">
        <f t="shared" si="0"/>
        <v>4</v>
      </c>
      <c r="B13" s="9"/>
      <c r="C13" s="10">
        <v>0</v>
      </c>
      <c r="D13" s="9">
        <v>1060</v>
      </c>
      <c r="E13" s="10">
        <v>0</v>
      </c>
    </row>
    <row r="14" spans="1:5">
      <c r="A14" s="23">
        <f t="shared" si="0"/>
        <v>5</v>
      </c>
      <c r="B14" s="9"/>
      <c r="C14" s="10">
        <v>0</v>
      </c>
      <c r="D14" s="9">
        <v>972</v>
      </c>
      <c r="E14" s="10">
        <v>0</v>
      </c>
    </row>
    <row r="15" spans="1:5">
      <c r="A15" s="23">
        <f t="shared" si="0"/>
        <v>6</v>
      </c>
      <c r="B15" s="9"/>
      <c r="C15" s="10">
        <v>0</v>
      </c>
      <c r="D15" s="9">
        <v>1027</v>
      </c>
      <c r="E15" s="10">
        <v>0</v>
      </c>
    </row>
    <row r="16" spans="1:5">
      <c r="A16" s="23">
        <f t="shared" si="0"/>
        <v>7</v>
      </c>
      <c r="B16" s="9">
        <v>889</v>
      </c>
      <c r="C16" s="10">
        <v>0</v>
      </c>
      <c r="D16" s="9">
        <v>890</v>
      </c>
      <c r="E16" s="10">
        <v>0</v>
      </c>
    </row>
    <row r="17" spans="1:5">
      <c r="A17" s="23">
        <f t="shared" si="0"/>
        <v>8</v>
      </c>
      <c r="B17" s="9">
        <v>864</v>
      </c>
      <c r="C17" s="10">
        <v>0</v>
      </c>
      <c r="D17" s="9"/>
      <c r="E17" s="10">
        <v>0</v>
      </c>
    </row>
    <row r="18" spans="1:5">
      <c r="A18" s="23">
        <f t="shared" si="0"/>
        <v>9</v>
      </c>
      <c r="B18" s="9">
        <v>907</v>
      </c>
      <c r="C18" s="10">
        <v>0</v>
      </c>
      <c r="D18" s="9"/>
      <c r="E18" s="10">
        <v>0</v>
      </c>
    </row>
    <row r="19" spans="1:5">
      <c r="A19" s="23">
        <f t="shared" si="0"/>
        <v>10</v>
      </c>
      <c r="B19" s="9">
        <v>852</v>
      </c>
      <c r="C19" s="10">
        <v>0</v>
      </c>
      <c r="D19" s="9"/>
      <c r="E19" s="10">
        <v>0</v>
      </c>
    </row>
    <row r="20" spans="1:5">
      <c r="A20" s="23">
        <f t="shared" si="0"/>
        <v>11</v>
      </c>
      <c r="B20" s="9">
        <v>1028</v>
      </c>
      <c r="C20" s="10">
        <v>0</v>
      </c>
      <c r="D20" s="9"/>
      <c r="E20" s="10">
        <v>0</v>
      </c>
    </row>
    <row r="21" spans="1:5" ht="15" thickBot="1">
      <c r="A21" s="23">
        <f t="shared" si="0"/>
        <v>12</v>
      </c>
      <c r="B21" s="11">
        <f>539+443</f>
        <v>982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5522</v>
      </c>
      <c r="C22" s="13">
        <f>SUM(C10:C21)</f>
        <v>0</v>
      </c>
      <c r="D22" s="14">
        <f>SUM(D10:D21)</f>
        <v>5858</v>
      </c>
      <c r="E22" s="14">
        <f>SUM(E10:E21)</f>
        <v>0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7" sqref="H17"/>
    </sheetView>
  </sheetViews>
  <sheetFormatPr defaultRowHeight="14.25"/>
  <sheetData>
    <row r="1" spans="1:5">
      <c r="A1" t="s">
        <v>0</v>
      </c>
      <c r="B1" t="s">
        <v>66</v>
      </c>
    </row>
    <row r="2" spans="1:5">
      <c r="A2" t="s">
        <v>2</v>
      </c>
      <c r="B2" t="s">
        <v>67</v>
      </c>
    </row>
    <row r="3" spans="1:5">
      <c r="A3" t="s">
        <v>4</v>
      </c>
    </row>
    <row r="4" spans="1:5">
      <c r="A4" t="s">
        <v>5</v>
      </c>
      <c r="B4">
        <v>40</v>
      </c>
      <c r="D4" t="s">
        <v>13</v>
      </c>
      <c r="E4" t="s">
        <v>6</v>
      </c>
    </row>
    <row r="5" spans="1:5">
      <c r="A5" t="s">
        <v>7</v>
      </c>
      <c r="C5" s="1" t="s">
        <v>68</v>
      </c>
    </row>
    <row r="6" spans="1:5" ht="15" thickBot="1"/>
    <row r="7" spans="1:5">
      <c r="A7" s="23" t="s">
        <v>9</v>
      </c>
      <c r="B7" s="45">
        <v>2022</v>
      </c>
      <c r="C7" s="46"/>
      <c r="D7" s="45">
        <v>2023</v>
      </c>
      <c r="E7" s="46"/>
    </row>
    <row r="8" spans="1:5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2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873</v>
      </c>
      <c r="C10" s="10">
        <v>0</v>
      </c>
      <c r="D10" s="9">
        <v>1069</v>
      </c>
      <c r="E10" s="10">
        <v>0</v>
      </c>
    </row>
    <row r="11" spans="1:5">
      <c r="A11" s="23">
        <f>A10+1</f>
        <v>2</v>
      </c>
      <c r="B11" s="9">
        <v>814</v>
      </c>
      <c r="C11" s="10">
        <v>0</v>
      </c>
      <c r="D11" s="9">
        <v>847</v>
      </c>
      <c r="E11" s="10">
        <v>0</v>
      </c>
    </row>
    <row r="12" spans="1:5">
      <c r="A12" s="23">
        <f t="shared" ref="A12:A21" si="0">A11+1</f>
        <v>3</v>
      </c>
      <c r="B12" s="9">
        <v>931</v>
      </c>
      <c r="C12" s="10">
        <v>0</v>
      </c>
      <c r="D12" s="9">
        <v>1074</v>
      </c>
      <c r="E12" s="10">
        <v>0</v>
      </c>
    </row>
    <row r="13" spans="1:5">
      <c r="A13" s="23">
        <f t="shared" si="0"/>
        <v>4</v>
      </c>
      <c r="B13" s="9">
        <v>999</v>
      </c>
      <c r="C13" s="10">
        <v>0</v>
      </c>
      <c r="D13" s="9">
        <v>952</v>
      </c>
      <c r="E13" s="10">
        <v>0</v>
      </c>
    </row>
    <row r="14" spans="1:5">
      <c r="A14" s="23">
        <f t="shared" si="0"/>
        <v>5</v>
      </c>
      <c r="B14" s="9">
        <v>939</v>
      </c>
      <c r="C14" s="10">
        <v>0</v>
      </c>
      <c r="D14" s="9">
        <v>823</v>
      </c>
      <c r="E14" s="10">
        <v>0</v>
      </c>
    </row>
    <row r="15" spans="1:5">
      <c r="A15" s="23">
        <f t="shared" si="0"/>
        <v>6</v>
      </c>
      <c r="B15" s="9">
        <v>859</v>
      </c>
      <c r="C15" s="10">
        <v>0</v>
      </c>
      <c r="D15" s="9">
        <v>721</v>
      </c>
      <c r="E15" s="10">
        <v>0</v>
      </c>
    </row>
    <row r="16" spans="1:5">
      <c r="A16" s="23">
        <f t="shared" si="0"/>
        <v>7</v>
      </c>
      <c r="B16" s="9">
        <v>910</v>
      </c>
      <c r="C16" s="10">
        <v>0</v>
      </c>
      <c r="D16" s="9">
        <v>668</v>
      </c>
      <c r="E16" s="10">
        <v>0</v>
      </c>
    </row>
    <row r="17" spans="1:5">
      <c r="A17" s="23">
        <f t="shared" si="0"/>
        <v>8</v>
      </c>
      <c r="B17" s="9">
        <v>912</v>
      </c>
      <c r="C17" s="10">
        <v>0</v>
      </c>
      <c r="D17" s="9">
        <v>731</v>
      </c>
      <c r="E17" s="10">
        <v>0</v>
      </c>
    </row>
    <row r="18" spans="1:5">
      <c r="A18" s="23">
        <f t="shared" si="0"/>
        <v>9</v>
      </c>
      <c r="B18" s="9">
        <v>1100</v>
      </c>
      <c r="C18" s="10">
        <v>0</v>
      </c>
      <c r="D18" s="9">
        <v>961</v>
      </c>
      <c r="E18" s="10">
        <v>0</v>
      </c>
    </row>
    <row r="19" spans="1:5">
      <c r="A19" s="23">
        <f t="shared" si="0"/>
        <v>10</v>
      </c>
      <c r="B19" s="9">
        <v>1059</v>
      </c>
      <c r="C19" s="10">
        <v>0</v>
      </c>
      <c r="D19" s="9">
        <v>1041</v>
      </c>
      <c r="E19" s="10">
        <v>0</v>
      </c>
    </row>
    <row r="20" spans="1:5">
      <c r="A20" s="23">
        <f t="shared" si="0"/>
        <v>11</v>
      </c>
      <c r="B20" s="9">
        <v>1100</v>
      </c>
      <c r="C20" s="10">
        <v>0</v>
      </c>
      <c r="D20" s="9">
        <v>816</v>
      </c>
      <c r="E20" s="10">
        <v>0</v>
      </c>
    </row>
    <row r="21" spans="1:5" ht="15" thickBot="1">
      <c r="A21" s="23">
        <f t="shared" si="0"/>
        <v>12</v>
      </c>
      <c r="B21" s="11">
        <v>1006</v>
      </c>
      <c r="C21" s="12">
        <v>0</v>
      </c>
      <c r="D21" s="11">
        <v>750</v>
      </c>
      <c r="E21" s="12">
        <v>0</v>
      </c>
    </row>
    <row r="22" spans="1:5" ht="15">
      <c r="A22" s="25" t="s">
        <v>105</v>
      </c>
      <c r="B22" s="13">
        <f>SUM(B10:B21)</f>
        <v>11502</v>
      </c>
      <c r="C22" s="13">
        <f>SUM(C10:C21)</f>
        <v>0</v>
      </c>
      <c r="D22" s="14">
        <f>SUM(D10:D21)</f>
        <v>10453</v>
      </c>
      <c r="E22" s="14">
        <f>SUM(E10:E21)</f>
        <v>0</v>
      </c>
    </row>
  </sheetData>
  <mergeCells count="3">
    <mergeCell ref="B7:C7"/>
    <mergeCell ref="D7:E7"/>
    <mergeCell ref="A8:A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8" sqref="A8:A9"/>
    </sheetView>
  </sheetViews>
  <sheetFormatPr defaultRowHeight="14.25"/>
  <sheetData>
    <row r="1" spans="1:5">
      <c r="A1" t="s">
        <v>0</v>
      </c>
      <c r="B1" t="s">
        <v>69</v>
      </c>
    </row>
    <row r="2" spans="1:5">
      <c r="A2" t="s">
        <v>2</v>
      </c>
      <c r="B2" t="s">
        <v>70</v>
      </c>
    </row>
    <row r="3" spans="1:5">
      <c r="A3" t="s">
        <v>4</v>
      </c>
    </row>
    <row r="4" spans="1:5">
      <c r="A4" t="s">
        <v>5</v>
      </c>
      <c r="B4" t="s">
        <v>71</v>
      </c>
      <c r="D4" t="s">
        <v>13</v>
      </c>
      <c r="E4" t="s">
        <v>19</v>
      </c>
    </row>
    <row r="5" spans="1:5">
      <c r="A5" t="s">
        <v>7</v>
      </c>
      <c r="C5" s="1" t="s">
        <v>72</v>
      </c>
    </row>
    <row r="6" spans="1:5" ht="15" thickBot="1"/>
    <row r="7" spans="1:5">
      <c r="A7" s="23" t="s">
        <v>9</v>
      </c>
      <c r="B7" s="45">
        <v>2023</v>
      </c>
      <c r="C7" s="46"/>
      <c r="D7" s="45">
        <v>2024</v>
      </c>
      <c r="E7" s="46"/>
    </row>
    <row r="8" spans="1:5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2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815</v>
      </c>
      <c r="C10" s="10">
        <v>0</v>
      </c>
      <c r="D10" s="9">
        <v>991</v>
      </c>
      <c r="E10" s="10">
        <v>0</v>
      </c>
    </row>
    <row r="11" spans="1:5">
      <c r="A11" s="23">
        <f>A10+1</f>
        <v>2</v>
      </c>
      <c r="B11" s="9">
        <v>673</v>
      </c>
      <c r="C11" s="10">
        <v>0</v>
      </c>
      <c r="D11" s="9">
        <v>843</v>
      </c>
      <c r="E11" s="10">
        <v>0</v>
      </c>
    </row>
    <row r="12" spans="1:5">
      <c r="A12" s="23">
        <f t="shared" ref="A12:A21" si="0">A11+1</f>
        <v>3</v>
      </c>
      <c r="B12" s="9">
        <v>728</v>
      </c>
      <c r="C12" s="10">
        <v>0</v>
      </c>
      <c r="D12" s="9">
        <v>961</v>
      </c>
      <c r="E12" s="10">
        <v>0</v>
      </c>
    </row>
    <row r="13" spans="1:5">
      <c r="A13" s="23">
        <f t="shared" si="0"/>
        <v>4</v>
      </c>
      <c r="B13" s="9">
        <v>836</v>
      </c>
      <c r="C13" s="10">
        <v>0</v>
      </c>
      <c r="D13" s="9">
        <v>755</v>
      </c>
      <c r="E13" s="10">
        <v>0</v>
      </c>
    </row>
    <row r="14" spans="1:5">
      <c r="A14" s="23">
        <f t="shared" si="0"/>
        <v>5</v>
      </c>
      <c r="B14" s="9">
        <v>824</v>
      </c>
      <c r="C14" s="10">
        <v>0</v>
      </c>
      <c r="D14" s="9">
        <v>858</v>
      </c>
      <c r="E14" s="10">
        <v>0</v>
      </c>
    </row>
    <row r="15" spans="1:5">
      <c r="A15" s="23">
        <f t="shared" si="0"/>
        <v>6</v>
      </c>
      <c r="B15" s="9">
        <v>697</v>
      </c>
      <c r="C15" s="10">
        <v>0</v>
      </c>
      <c r="D15" s="9">
        <v>684</v>
      </c>
      <c r="E15" s="10">
        <v>0</v>
      </c>
    </row>
    <row r="16" spans="1:5">
      <c r="A16" s="23">
        <f t="shared" si="0"/>
        <v>7</v>
      </c>
      <c r="B16" s="9">
        <v>862</v>
      </c>
      <c r="C16" s="10">
        <v>0</v>
      </c>
      <c r="D16" s="9">
        <v>594</v>
      </c>
      <c r="E16" s="10">
        <v>0</v>
      </c>
    </row>
    <row r="17" spans="1:5">
      <c r="A17" s="23">
        <f t="shared" si="0"/>
        <v>8</v>
      </c>
      <c r="B17" s="9">
        <v>896</v>
      </c>
      <c r="C17" s="10">
        <v>0</v>
      </c>
      <c r="D17" s="9"/>
      <c r="E17" s="10">
        <v>0</v>
      </c>
    </row>
    <row r="18" spans="1:5">
      <c r="A18" s="23">
        <f t="shared" si="0"/>
        <v>9</v>
      </c>
      <c r="B18" s="9">
        <v>771</v>
      </c>
      <c r="C18" s="10">
        <v>0</v>
      </c>
      <c r="D18" s="9"/>
      <c r="E18" s="10">
        <v>0</v>
      </c>
    </row>
    <row r="19" spans="1:5">
      <c r="A19" s="23">
        <f t="shared" si="0"/>
        <v>10</v>
      </c>
      <c r="B19" s="9">
        <v>792</v>
      </c>
      <c r="C19" s="10">
        <v>0</v>
      </c>
      <c r="D19" s="9"/>
      <c r="E19" s="10">
        <v>0</v>
      </c>
    </row>
    <row r="20" spans="1:5">
      <c r="A20" s="23">
        <f t="shared" si="0"/>
        <v>11</v>
      </c>
      <c r="B20" s="9">
        <v>910</v>
      </c>
      <c r="C20" s="10">
        <v>0</v>
      </c>
      <c r="D20" s="9"/>
      <c r="E20" s="10">
        <v>0</v>
      </c>
    </row>
    <row r="21" spans="1:5" ht="15" thickBot="1">
      <c r="A21" s="23">
        <f t="shared" si="0"/>
        <v>12</v>
      </c>
      <c r="B21" s="11">
        <v>1038</v>
      </c>
      <c r="C21" s="12">
        <v>0</v>
      </c>
      <c r="D21" s="11"/>
      <c r="E21" s="12">
        <v>0</v>
      </c>
    </row>
    <row r="22" spans="1:5" ht="15">
      <c r="A22" s="25" t="s">
        <v>105</v>
      </c>
      <c r="B22" s="13">
        <f>SUM(B10:B21)</f>
        <v>9842</v>
      </c>
      <c r="C22" s="13">
        <f>SUM(C10:C21)</f>
        <v>0</v>
      </c>
      <c r="D22" s="14">
        <f>SUM(D10:D21)</f>
        <v>5686</v>
      </c>
      <c r="E22" s="14">
        <f>SUM(E10:E21)</f>
        <v>0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J12" sqref="J12"/>
    </sheetView>
  </sheetViews>
  <sheetFormatPr defaultRowHeight="14.25"/>
  <sheetData>
    <row r="1" spans="1:5">
      <c r="A1" t="s">
        <v>0</v>
      </c>
      <c r="B1" t="s">
        <v>17</v>
      </c>
    </row>
    <row r="2" spans="1:5">
      <c r="A2" t="s">
        <v>2</v>
      </c>
      <c r="B2" t="s">
        <v>18</v>
      </c>
    </row>
    <row r="3" spans="1:5">
      <c r="A3" t="s">
        <v>4</v>
      </c>
    </row>
    <row r="4" spans="1:5">
      <c r="A4" t="s">
        <v>5</v>
      </c>
      <c r="C4">
        <v>180</v>
      </c>
      <c r="D4" t="s">
        <v>13</v>
      </c>
      <c r="E4" t="s">
        <v>19</v>
      </c>
    </row>
    <row r="5" spans="1:5">
      <c r="A5" t="s">
        <v>7</v>
      </c>
      <c r="C5" s="1" t="s">
        <v>20</v>
      </c>
    </row>
    <row r="6" spans="1:5" ht="15" thickBot="1"/>
    <row r="7" spans="1:5">
      <c r="A7" s="26" t="s">
        <v>9</v>
      </c>
      <c r="B7" s="39">
        <v>2023</v>
      </c>
      <c r="C7" s="40"/>
      <c r="D7" s="39">
        <v>2024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/>
      <c r="C10" s="10">
        <v>0</v>
      </c>
      <c r="D10" s="9">
        <v>3658</v>
      </c>
      <c r="E10" s="10"/>
    </row>
    <row r="11" spans="1:5">
      <c r="A11" s="26">
        <f>A10+1</f>
        <v>2</v>
      </c>
      <c r="B11" s="9"/>
      <c r="C11" s="10">
        <v>0</v>
      </c>
      <c r="D11" s="9">
        <v>3363</v>
      </c>
      <c r="E11" s="10"/>
    </row>
    <row r="12" spans="1:5">
      <c r="A12" s="26">
        <f t="shared" ref="A12:A21" si="0">A11+1</f>
        <v>3</v>
      </c>
      <c r="B12" s="9"/>
      <c r="C12" s="10">
        <v>0</v>
      </c>
      <c r="D12" s="9">
        <v>3480</v>
      </c>
      <c r="E12" s="10"/>
    </row>
    <row r="13" spans="1:5">
      <c r="A13" s="26">
        <f t="shared" si="0"/>
        <v>4</v>
      </c>
      <c r="B13" s="9"/>
      <c r="C13" s="10">
        <v>0</v>
      </c>
      <c r="D13" s="9">
        <v>3370</v>
      </c>
      <c r="E13" s="10"/>
    </row>
    <row r="14" spans="1:5">
      <c r="A14" s="26">
        <f t="shared" si="0"/>
        <v>5</v>
      </c>
      <c r="B14" s="9"/>
      <c r="C14" s="10">
        <v>0</v>
      </c>
      <c r="D14" s="9">
        <v>2452</v>
      </c>
      <c r="E14" s="10"/>
    </row>
    <row r="15" spans="1:5">
      <c r="A15" s="26">
        <f t="shared" si="0"/>
        <v>6</v>
      </c>
      <c r="B15" s="9"/>
      <c r="C15" s="10"/>
      <c r="D15" s="9">
        <v>725</v>
      </c>
      <c r="E15" s="10">
        <v>0</v>
      </c>
    </row>
    <row r="16" spans="1:5">
      <c r="A16" s="26">
        <f t="shared" si="0"/>
        <v>7</v>
      </c>
      <c r="B16" s="9"/>
      <c r="C16" s="10"/>
      <c r="D16" s="9"/>
      <c r="E16" s="10">
        <v>0</v>
      </c>
    </row>
    <row r="17" spans="1:5">
      <c r="A17" s="26">
        <f t="shared" si="0"/>
        <v>8</v>
      </c>
      <c r="B17" s="9"/>
      <c r="C17" s="10"/>
      <c r="D17" s="9"/>
      <c r="E17" s="10">
        <v>0</v>
      </c>
    </row>
    <row r="18" spans="1:5">
      <c r="A18" s="26">
        <f t="shared" si="0"/>
        <v>9</v>
      </c>
      <c r="B18" s="9">
        <v>3396</v>
      </c>
      <c r="C18" s="10"/>
      <c r="D18" s="9"/>
      <c r="E18" s="10">
        <v>0</v>
      </c>
    </row>
    <row r="19" spans="1:5">
      <c r="A19" s="26">
        <f t="shared" si="0"/>
        <v>10</v>
      </c>
      <c r="B19" s="9">
        <v>3714</v>
      </c>
      <c r="C19" s="10"/>
      <c r="D19" s="9"/>
      <c r="E19" s="10">
        <v>0</v>
      </c>
    </row>
    <row r="20" spans="1:5">
      <c r="A20" s="26">
        <f t="shared" si="0"/>
        <v>11</v>
      </c>
      <c r="B20" s="9">
        <v>3566</v>
      </c>
      <c r="C20" s="10"/>
      <c r="D20" s="9"/>
      <c r="E20" s="10">
        <v>0</v>
      </c>
    </row>
    <row r="21" spans="1:5" ht="15" thickBot="1">
      <c r="A21" s="26">
        <f t="shared" si="0"/>
        <v>12</v>
      </c>
      <c r="B21" s="11">
        <v>3713</v>
      </c>
      <c r="C21" s="12"/>
      <c r="D21" s="11"/>
      <c r="E21" s="12">
        <v>0</v>
      </c>
    </row>
    <row r="22" spans="1:5" s="27" customFormat="1" ht="15">
      <c r="A22" s="25" t="s">
        <v>105</v>
      </c>
      <c r="B22" s="13">
        <f>SUM(B10:B21)</f>
        <v>14389</v>
      </c>
      <c r="C22" s="13">
        <f>SUM(C10:C21)</f>
        <v>0</v>
      </c>
      <c r="D22" s="14">
        <f>SUM(D10:D21)</f>
        <v>17048</v>
      </c>
      <c r="E22" s="14">
        <f>SUM(E10:E21)</f>
        <v>0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4" sqref="C4"/>
    </sheetView>
  </sheetViews>
  <sheetFormatPr defaultRowHeight="14.25"/>
  <sheetData>
    <row r="1" spans="1:5">
      <c r="A1" t="s">
        <v>0</v>
      </c>
      <c r="B1" t="s">
        <v>73</v>
      </c>
    </row>
    <row r="2" spans="1:5">
      <c r="A2" t="s">
        <v>2</v>
      </c>
      <c r="B2" t="s">
        <v>74</v>
      </c>
    </row>
    <row r="3" spans="1:5">
      <c r="A3" t="s">
        <v>4</v>
      </c>
    </row>
    <row r="4" spans="1:5">
      <c r="A4" t="s">
        <v>5</v>
      </c>
      <c r="C4">
        <v>50</v>
      </c>
      <c r="D4" t="s">
        <v>13</v>
      </c>
      <c r="E4" t="s">
        <v>19</v>
      </c>
    </row>
    <row r="5" spans="1:5">
      <c r="A5" t="s">
        <v>7</v>
      </c>
      <c r="C5" s="1" t="s">
        <v>75</v>
      </c>
    </row>
    <row r="6" spans="1:5" ht="15" thickBot="1"/>
    <row r="7" spans="1:5">
      <c r="A7" s="23" t="s">
        <v>9</v>
      </c>
      <c r="B7" s="39">
        <v>2024</v>
      </c>
      <c r="C7" s="40"/>
    </row>
    <row r="8" spans="1:5">
      <c r="A8" s="41" t="s">
        <v>10</v>
      </c>
      <c r="B8" s="9" t="s">
        <v>11</v>
      </c>
      <c r="C8" s="10" t="s">
        <v>12</v>
      </c>
    </row>
    <row r="9" spans="1:5">
      <c r="A9" s="42"/>
      <c r="B9" s="9" t="s">
        <v>16</v>
      </c>
      <c r="C9" s="24" t="s">
        <v>14</v>
      </c>
    </row>
    <row r="10" spans="1:5">
      <c r="A10" s="23">
        <v>1</v>
      </c>
      <c r="B10" s="9">
        <v>1321</v>
      </c>
      <c r="C10" s="10"/>
    </row>
    <row r="11" spans="1:5">
      <c r="A11" s="23">
        <f>A10+1</f>
        <v>2</v>
      </c>
      <c r="B11" s="9">
        <v>1492</v>
      </c>
      <c r="C11" s="10"/>
    </row>
    <row r="12" spans="1:5">
      <c r="A12" s="23">
        <f t="shared" ref="A12:A21" si="0">A11+1</f>
        <v>3</v>
      </c>
      <c r="B12" s="9">
        <v>1616</v>
      </c>
      <c r="C12" s="10"/>
    </row>
    <row r="13" spans="1:5">
      <c r="A13" s="23">
        <f t="shared" si="0"/>
        <v>4</v>
      </c>
      <c r="B13" s="9">
        <v>1524</v>
      </c>
      <c r="C13" s="10"/>
    </row>
    <row r="14" spans="1:5">
      <c r="A14" s="23">
        <f t="shared" si="0"/>
        <v>5</v>
      </c>
      <c r="B14" s="9">
        <v>1592</v>
      </c>
      <c r="C14" s="10"/>
    </row>
    <row r="15" spans="1:5">
      <c r="A15" s="23">
        <f t="shared" si="0"/>
        <v>6</v>
      </c>
      <c r="B15" s="9">
        <v>1530</v>
      </c>
      <c r="C15" s="10">
        <v>0</v>
      </c>
    </row>
    <row r="16" spans="1:5">
      <c r="A16" s="23">
        <f t="shared" si="0"/>
        <v>7</v>
      </c>
      <c r="B16" s="9"/>
      <c r="C16" s="10">
        <v>0</v>
      </c>
    </row>
    <row r="17" spans="1:3">
      <c r="A17" s="23">
        <f t="shared" si="0"/>
        <v>8</v>
      </c>
      <c r="B17" s="9"/>
      <c r="C17" s="10">
        <v>0</v>
      </c>
    </row>
    <row r="18" spans="1:3">
      <c r="A18" s="23">
        <f t="shared" si="0"/>
        <v>9</v>
      </c>
      <c r="B18" s="9"/>
      <c r="C18" s="10">
        <v>0</v>
      </c>
    </row>
    <row r="19" spans="1:3">
      <c r="A19" s="23">
        <f t="shared" si="0"/>
        <v>10</v>
      </c>
      <c r="B19" s="9"/>
      <c r="C19" s="10">
        <v>0</v>
      </c>
    </row>
    <row r="20" spans="1:3">
      <c r="A20" s="23">
        <f t="shared" si="0"/>
        <v>11</v>
      </c>
      <c r="B20" s="9"/>
      <c r="C20" s="10">
        <v>0</v>
      </c>
    </row>
    <row r="21" spans="1:3" ht="15" thickBot="1">
      <c r="A21" s="23">
        <f t="shared" si="0"/>
        <v>12</v>
      </c>
      <c r="B21" s="11"/>
      <c r="C21" s="12">
        <v>0</v>
      </c>
    </row>
    <row r="22" spans="1:3" ht="15">
      <c r="A22" s="25" t="s">
        <v>105</v>
      </c>
      <c r="B22" s="14">
        <f>SUM(B10:B21)</f>
        <v>9075</v>
      </c>
      <c r="C22" s="14">
        <f>SUM(C10:C21)</f>
        <v>0</v>
      </c>
    </row>
  </sheetData>
  <mergeCells count="2">
    <mergeCell ref="B7:C7"/>
    <mergeCell ref="A8:A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F31" sqref="F31"/>
    </sheetView>
  </sheetViews>
  <sheetFormatPr defaultRowHeight="14.25"/>
  <sheetData>
    <row r="1" spans="1:5">
      <c r="A1" t="s">
        <v>0</v>
      </c>
      <c r="B1" t="s">
        <v>76</v>
      </c>
    </row>
    <row r="2" spans="1:5">
      <c r="A2" t="s">
        <v>2</v>
      </c>
      <c r="B2" t="s">
        <v>77</v>
      </c>
    </row>
    <row r="3" spans="1:5">
      <c r="A3" t="s">
        <v>4</v>
      </c>
    </row>
    <row r="4" spans="1:5">
      <c r="A4" t="s">
        <v>5</v>
      </c>
      <c r="B4">
        <v>110</v>
      </c>
      <c r="C4" t="s">
        <v>78</v>
      </c>
      <c r="D4" t="s">
        <v>13</v>
      </c>
      <c r="E4" t="s">
        <v>19</v>
      </c>
    </row>
    <row r="5" spans="1:5">
      <c r="A5" t="s">
        <v>7</v>
      </c>
      <c r="C5" s="1" t="s">
        <v>79</v>
      </c>
    </row>
    <row r="6" spans="1:5" ht="15" thickBot="1"/>
    <row r="7" spans="1:5">
      <c r="A7" s="23" t="s">
        <v>9</v>
      </c>
      <c r="B7" s="39">
        <v>2022</v>
      </c>
      <c r="C7" s="40"/>
      <c r="D7" s="39">
        <v>2023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476</v>
      </c>
      <c r="C10" s="10">
        <v>0</v>
      </c>
      <c r="D10" s="9">
        <v>833</v>
      </c>
      <c r="E10" s="10">
        <v>0</v>
      </c>
    </row>
    <row r="11" spans="1:5">
      <c r="A11" s="23">
        <f>A10+1</f>
        <v>2</v>
      </c>
      <c r="B11" s="9">
        <v>505</v>
      </c>
      <c r="C11" s="10">
        <v>0</v>
      </c>
      <c r="D11" s="9">
        <v>597</v>
      </c>
      <c r="E11" s="10">
        <v>0</v>
      </c>
    </row>
    <row r="12" spans="1:5">
      <c r="A12" s="23">
        <f t="shared" ref="A12:A21" si="0">A11+1</f>
        <v>3</v>
      </c>
      <c r="B12" s="9">
        <v>552</v>
      </c>
      <c r="C12" s="10">
        <v>0</v>
      </c>
      <c r="D12" s="9">
        <v>697</v>
      </c>
      <c r="E12" s="10">
        <v>0</v>
      </c>
    </row>
    <row r="13" spans="1:5">
      <c r="A13" s="23">
        <f t="shared" si="0"/>
        <v>4</v>
      </c>
      <c r="B13" s="9">
        <v>516</v>
      </c>
      <c r="C13" s="10">
        <v>0</v>
      </c>
      <c r="D13" s="9">
        <v>926</v>
      </c>
      <c r="E13" s="10">
        <v>0</v>
      </c>
    </row>
    <row r="14" spans="1:5">
      <c r="A14" s="23">
        <f t="shared" si="0"/>
        <v>5</v>
      </c>
      <c r="B14" s="9">
        <v>487</v>
      </c>
      <c r="C14" s="10">
        <v>0</v>
      </c>
      <c r="D14" s="9">
        <v>888</v>
      </c>
      <c r="E14" s="10">
        <v>0</v>
      </c>
    </row>
    <row r="15" spans="1:5">
      <c r="A15" s="23">
        <f t="shared" si="0"/>
        <v>6</v>
      </c>
      <c r="B15" s="9">
        <v>523</v>
      </c>
      <c r="C15" s="10">
        <v>0</v>
      </c>
      <c r="D15" s="9">
        <v>692</v>
      </c>
      <c r="E15" s="10">
        <v>0</v>
      </c>
    </row>
    <row r="16" spans="1:5">
      <c r="A16" s="23">
        <f t="shared" si="0"/>
        <v>7</v>
      </c>
      <c r="B16" s="9">
        <v>528</v>
      </c>
      <c r="C16" s="10">
        <v>0</v>
      </c>
      <c r="D16" s="9">
        <v>695</v>
      </c>
      <c r="E16" s="10">
        <v>0</v>
      </c>
    </row>
    <row r="17" spans="1:5">
      <c r="A17" s="23">
        <f t="shared" si="0"/>
        <v>8</v>
      </c>
      <c r="B17" s="9">
        <v>667</v>
      </c>
      <c r="C17" s="10">
        <v>0</v>
      </c>
      <c r="D17" s="9">
        <v>405</v>
      </c>
      <c r="E17" s="10">
        <v>0</v>
      </c>
    </row>
    <row r="18" spans="1:5">
      <c r="A18" s="23">
        <f t="shared" si="0"/>
        <v>9</v>
      </c>
      <c r="B18" s="9">
        <v>482</v>
      </c>
      <c r="C18" s="10">
        <v>0</v>
      </c>
      <c r="D18" s="9">
        <v>727</v>
      </c>
      <c r="E18" s="10">
        <v>0</v>
      </c>
    </row>
    <row r="19" spans="1:5">
      <c r="A19" s="23">
        <f t="shared" si="0"/>
        <v>10</v>
      </c>
      <c r="B19" s="9">
        <v>709</v>
      </c>
      <c r="C19" s="10">
        <v>0</v>
      </c>
      <c r="D19" s="9">
        <v>988</v>
      </c>
      <c r="E19" s="10">
        <v>0</v>
      </c>
    </row>
    <row r="20" spans="1:5">
      <c r="A20" s="23">
        <f t="shared" si="0"/>
        <v>11</v>
      </c>
      <c r="B20" s="9">
        <v>783</v>
      </c>
      <c r="C20" s="10">
        <v>0</v>
      </c>
      <c r="D20" s="9">
        <v>654</v>
      </c>
      <c r="E20" s="10">
        <v>0</v>
      </c>
    </row>
    <row r="21" spans="1:5" ht="15" thickBot="1">
      <c r="A21" s="23">
        <f t="shared" si="0"/>
        <v>12</v>
      </c>
      <c r="B21" s="11">
        <v>846</v>
      </c>
      <c r="C21" s="12">
        <v>0</v>
      </c>
      <c r="D21" s="11">
        <v>678</v>
      </c>
      <c r="E21" s="12">
        <v>162.8818</v>
      </c>
    </row>
    <row r="22" spans="1:5" s="27" customFormat="1" ht="15">
      <c r="A22" s="25" t="s">
        <v>105</v>
      </c>
      <c r="B22" s="13">
        <f>SUM(B10:B21)</f>
        <v>7074</v>
      </c>
      <c r="C22" s="14"/>
      <c r="D22" s="14">
        <f>SUM(D10:D21)</f>
        <v>8780</v>
      </c>
      <c r="E22" s="14">
        <f>SUM(E10:E21)</f>
        <v>162.8818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A8" sqref="A8:A9"/>
    </sheetView>
  </sheetViews>
  <sheetFormatPr defaultRowHeight="14.25"/>
  <sheetData>
    <row r="1" spans="1:7">
      <c r="A1" t="s">
        <v>0</v>
      </c>
      <c r="B1" t="s">
        <v>80</v>
      </c>
    </row>
    <row r="2" spans="1:7">
      <c r="A2" t="s">
        <v>2</v>
      </c>
      <c r="B2" t="s">
        <v>81</v>
      </c>
    </row>
    <row r="3" spans="1:7">
      <c r="A3" t="s">
        <v>4</v>
      </c>
    </row>
    <row r="4" spans="1:7">
      <c r="A4" t="s">
        <v>5</v>
      </c>
      <c r="C4">
        <v>38</v>
      </c>
      <c r="D4" t="s">
        <v>13</v>
      </c>
      <c r="E4" t="s">
        <v>6</v>
      </c>
    </row>
    <row r="5" spans="1:7">
      <c r="A5" t="s">
        <v>7</v>
      </c>
      <c r="C5" s="1" t="s">
        <v>82</v>
      </c>
    </row>
    <row r="6" spans="1:7" ht="15" thickBot="1"/>
    <row r="7" spans="1:7">
      <c r="A7" s="23" t="s">
        <v>9</v>
      </c>
      <c r="B7" s="39">
        <v>2022</v>
      </c>
      <c r="C7" s="40"/>
      <c r="D7" s="39">
        <v>2023</v>
      </c>
      <c r="E7" s="40"/>
      <c r="F7" s="39">
        <v>2024</v>
      </c>
      <c r="G7" s="40"/>
    </row>
    <row r="8" spans="1:7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  <c r="F8" s="9" t="s">
        <v>11</v>
      </c>
      <c r="G8" s="10" t="s">
        <v>12</v>
      </c>
    </row>
    <row r="9" spans="1:7">
      <c r="A9" s="42"/>
      <c r="B9" s="9" t="s">
        <v>15</v>
      </c>
      <c r="C9" s="10" t="s">
        <v>14</v>
      </c>
      <c r="D9" s="9" t="s">
        <v>16</v>
      </c>
      <c r="E9" s="24" t="s">
        <v>14</v>
      </c>
      <c r="F9" s="9" t="s">
        <v>16</v>
      </c>
      <c r="G9" s="24" t="s">
        <v>14</v>
      </c>
    </row>
    <row r="10" spans="1:7">
      <c r="A10" s="23">
        <v>1</v>
      </c>
      <c r="B10" s="9">
        <v>895</v>
      </c>
      <c r="C10" s="10">
        <v>0</v>
      </c>
      <c r="D10" s="9">
        <v>792</v>
      </c>
      <c r="E10" s="10">
        <v>0</v>
      </c>
      <c r="F10" s="9">
        <v>972</v>
      </c>
      <c r="G10" s="10">
        <v>0</v>
      </c>
    </row>
    <row r="11" spans="1:7">
      <c r="A11" s="23">
        <f>A10+1</f>
        <v>2</v>
      </c>
      <c r="B11" s="9">
        <v>800</v>
      </c>
      <c r="C11" s="10">
        <v>0</v>
      </c>
      <c r="D11" s="9">
        <v>692</v>
      </c>
      <c r="E11" s="10">
        <v>0</v>
      </c>
      <c r="F11" s="9">
        <v>927</v>
      </c>
      <c r="G11" s="10">
        <v>0</v>
      </c>
    </row>
    <row r="12" spans="1:7">
      <c r="A12" s="23">
        <f t="shared" ref="A12:A21" si="0">A11+1</f>
        <v>3</v>
      </c>
      <c r="B12" s="9">
        <v>767</v>
      </c>
      <c r="C12" s="10">
        <v>0</v>
      </c>
      <c r="D12" s="9">
        <v>736</v>
      </c>
      <c r="E12" s="10">
        <v>0</v>
      </c>
      <c r="F12" s="9">
        <v>916</v>
      </c>
      <c r="G12" s="10">
        <v>0</v>
      </c>
    </row>
    <row r="13" spans="1:7">
      <c r="A13" s="23">
        <f t="shared" si="0"/>
        <v>4</v>
      </c>
      <c r="B13" s="9">
        <v>797</v>
      </c>
      <c r="C13" s="10">
        <v>0</v>
      </c>
      <c r="D13" s="9">
        <v>654</v>
      </c>
      <c r="E13" s="10">
        <v>0</v>
      </c>
      <c r="F13" s="9">
        <v>845</v>
      </c>
      <c r="G13" s="10">
        <v>0</v>
      </c>
    </row>
    <row r="14" spans="1:7">
      <c r="A14" s="23">
        <f t="shared" si="0"/>
        <v>5</v>
      </c>
      <c r="B14" s="9">
        <v>774</v>
      </c>
      <c r="C14" s="10">
        <v>0</v>
      </c>
      <c r="D14" s="9">
        <v>690</v>
      </c>
      <c r="E14" s="10">
        <v>0</v>
      </c>
      <c r="F14" s="9">
        <v>829</v>
      </c>
      <c r="G14" s="10">
        <v>0</v>
      </c>
    </row>
    <row r="15" spans="1:7">
      <c r="A15" s="23">
        <f t="shared" si="0"/>
        <v>6</v>
      </c>
      <c r="B15" s="9">
        <v>699</v>
      </c>
      <c r="C15" s="10">
        <v>0</v>
      </c>
      <c r="D15" s="9">
        <v>591</v>
      </c>
      <c r="E15" s="10">
        <v>0</v>
      </c>
      <c r="F15" s="9">
        <v>706</v>
      </c>
      <c r="G15" s="10">
        <v>0</v>
      </c>
    </row>
    <row r="16" spans="1:7">
      <c r="A16" s="23">
        <f t="shared" si="0"/>
        <v>7</v>
      </c>
      <c r="B16" s="9">
        <v>831</v>
      </c>
      <c r="C16" s="10">
        <v>0</v>
      </c>
      <c r="D16" s="9">
        <v>606</v>
      </c>
      <c r="E16" s="10">
        <v>0</v>
      </c>
      <c r="F16" s="9"/>
      <c r="G16" s="10">
        <v>0</v>
      </c>
    </row>
    <row r="17" spans="1:7">
      <c r="A17" s="23">
        <f t="shared" si="0"/>
        <v>8</v>
      </c>
      <c r="B17" s="9">
        <v>989</v>
      </c>
      <c r="C17" s="10">
        <v>0</v>
      </c>
      <c r="D17" s="9">
        <v>642</v>
      </c>
      <c r="E17" s="10">
        <v>0</v>
      </c>
      <c r="F17" s="9"/>
      <c r="G17" s="10">
        <v>0</v>
      </c>
    </row>
    <row r="18" spans="1:7">
      <c r="A18" s="23">
        <f t="shared" si="0"/>
        <v>9</v>
      </c>
      <c r="B18" s="9">
        <v>830</v>
      </c>
      <c r="C18" s="10">
        <v>0</v>
      </c>
      <c r="D18" s="9">
        <v>696</v>
      </c>
      <c r="E18" s="10">
        <v>0</v>
      </c>
      <c r="F18" s="9"/>
      <c r="G18" s="10">
        <v>0</v>
      </c>
    </row>
    <row r="19" spans="1:7">
      <c r="A19" s="23">
        <f t="shared" si="0"/>
        <v>10</v>
      </c>
      <c r="B19" s="9">
        <v>877</v>
      </c>
      <c r="C19" s="10">
        <v>0</v>
      </c>
      <c r="D19" s="9">
        <v>791</v>
      </c>
      <c r="E19" s="10">
        <v>0</v>
      </c>
      <c r="F19" s="9"/>
      <c r="G19" s="10">
        <v>0</v>
      </c>
    </row>
    <row r="20" spans="1:7">
      <c r="A20" s="23">
        <f t="shared" si="0"/>
        <v>11</v>
      </c>
      <c r="B20" s="9">
        <v>771</v>
      </c>
      <c r="C20" s="10">
        <v>0</v>
      </c>
      <c r="D20" s="9">
        <v>832</v>
      </c>
      <c r="E20" s="10">
        <v>0</v>
      </c>
      <c r="F20" s="9"/>
      <c r="G20" s="10">
        <v>0</v>
      </c>
    </row>
    <row r="21" spans="1:7" ht="15" thickBot="1">
      <c r="A21" s="23">
        <f t="shared" si="0"/>
        <v>12</v>
      </c>
      <c r="B21" s="11">
        <v>828</v>
      </c>
      <c r="C21" s="12">
        <v>0</v>
      </c>
      <c r="D21" s="11">
        <v>970</v>
      </c>
      <c r="E21" s="12">
        <v>0</v>
      </c>
      <c r="F21" s="11"/>
      <c r="G21" s="12">
        <v>0</v>
      </c>
    </row>
    <row r="22" spans="1:7" ht="15">
      <c r="A22" s="25" t="s">
        <v>105</v>
      </c>
      <c r="B22" s="13">
        <f t="shared" ref="B22:G22" si="1">SUM(B10:B21)</f>
        <v>9858</v>
      </c>
      <c r="C22" s="13">
        <f t="shared" si="1"/>
        <v>0</v>
      </c>
      <c r="D22" s="13">
        <f t="shared" si="1"/>
        <v>8692</v>
      </c>
      <c r="E22" s="13">
        <f t="shared" si="1"/>
        <v>0</v>
      </c>
      <c r="F22" s="13">
        <f t="shared" si="1"/>
        <v>5195</v>
      </c>
      <c r="G22" s="13">
        <f t="shared" si="1"/>
        <v>0</v>
      </c>
    </row>
  </sheetData>
  <mergeCells count="4">
    <mergeCell ref="B7:C7"/>
    <mergeCell ref="D7:E7"/>
    <mergeCell ref="F7:G7"/>
    <mergeCell ref="A8:A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8" sqref="A8:A9"/>
    </sheetView>
  </sheetViews>
  <sheetFormatPr defaultRowHeight="14.25"/>
  <sheetData>
    <row r="1" spans="1:5">
      <c r="A1" t="s">
        <v>0</v>
      </c>
      <c r="B1" t="s">
        <v>102</v>
      </c>
    </row>
    <row r="2" spans="1:5">
      <c r="A2" t="s">
        <v>2</v>
      </c>
      <c r="B2" t="s">
        <v>103</v>
      </c>
    </row>
    <row r="3" spans="1:5">
      <c r="A3" t="s">
        <v>4</v>
      </c>
    </row>
    <row r="4" spans="1:5">
      <c r="A4" t="s">
        <v>5</v>
      </c>
      <c r="C4">
        <v>30</v>
      </c>
      <c r="D4" t="s">
        <v>13</v>
      </c>
      <c r="E4" t="s">
        <v>6</v>
      </c>
    </row>
    <row r="5" spans="1:5">
      <c r="A5" t="s">
        <v>7</v>
      </c>
      <c r="C5" s="1" t="s">
        <v>104</v>
      </c>
    </row>
    <row r="6" spans="1:5" ht="15" thickBot="1"/>
    <row r="7" spans="1:5" ht="15">
      <c r="A7" s="2" t="s">
        <v>9</v>
      </c>
      <c r="B7" s="50">
        <v>2023</v>
      </c>
      <c r="C7" s="51"/>
      <c r="D7" s="52">
        <v>2024</v>
      </c>
      <c r="E7" s="53"/>
    </row>
    <row r="8" spans="1:5">
      <c r="A8" s="41" t="s">
        <v>10</v>
      </c>
      <c r="B8" s="5" t="s">
        <v>11</v>
      </c>
      <c r="C8" s="6" t="s">
        <v>12</v>
      </c>
      <c r="D8" s="7" t="s">
        <v>11</v>
      </c>
      <c r="E8" s="6" t="s">
        <v>12</v>
      </c>
    </row>
    <row r="9" spans="1:5">
      <c r="A9" s="42"/>
      <c r="B9" s="7" t="s">
        <v>15</v>
      </c>
      <c r="C9" s="6" t="s">
        <v>14</v>
      </c>
      <c r="D9" s="7" t="s">
        <v>16</v>
      </c>
      <c r="E9" s="8" t="s">
        <v>14</v>
      </c>
    </row>
    <row r="10" spans="1:5">
      <c r="A10" s="2">
        <v>1</v>
      </c>
      <c r="B10" s="9"/>
      <c r="C10" s="10"/>
      <c r="D10" s="9">
        <v>361</v>
      </c>
      <c r="E10" s="10">
        <v>403.10449999999997</v>
      </c>
    </row>
    <row r="11" spans="1:5">
      <c r="A11" s="2">
        <f>A10+1</f>
        <v>2</v>
      </c>
      <c r="B11" s="9"/>
      <c r="C11" s="10"/>
      <c r="D11" s="9"/>
      <c r="E11" s="10">
        <v>0</v>
      </c>
    </row>
    <row r="12" spans="1:5">
      <c r="A12" s="2">
        <f t="shared" ref="A12:A21" si="0">A11+1</f>
        <v>3</v>
      </c>
      <c r="B12" s="9"/>
      <c r="C12" s="10"/>
      <c r="D12" s="9">
        <v>508</v>
      </c>
      <c r="E12" s="10">
        <v>299.69760000000002</v>
      </c>
    </row>
    <row r="13" spans="1:5">
      <c r="A13" s="2">
        <f t="shared" si="0"/>
        <v>4</v>
      </c>
      <c r="B13" s="9">
        <v>476</v>
      </c>
      <c r="C13" s="10">
        <v>275.76780000000002</v>
      </c>
      <c r="D13" s="9">
        <v>567</v>
      </c>
      <c r="E13" s="10">
        <v>296.7038</v>
      </c>
    </row>
    <row r="14" spans="1:5">
      <c r="A14" s="2">
        <f t="shared" si="0"/>
        <v>5</v>
      </c>
      <c r="B14" s="9">
        <v>577</v>
      </c>
      <c r="C14" s="10">
        <v>175.19280000000001</v>
      </c>
      <c r="D14" s="9">
        <v>623</v>
      </c>
      <c r="E14" s="10">
        <v>117.7861</v>
      </c>
    </row>
    <row r="15" spans="1:5">
      <c r="A15" s="2">
        <f t="shared" si="0"/>
        <v>6</v>
      </c>
      <c r="B15" s="9">
        <v>545</v>
      </c>
      <c r="C15" s="10">
        <v>113.16</v>
      </c>
      <c r="D15" s="9">
        <v>640</v>
      </c>
      <c r="E15" s="10">
        <v>103.05840000000001</v>
      </c>
    </row>
    <row r="16" spans="1:5">
      <c r="A16" s="2">
        <f t="shared" si="0"/>
        <v>7</v>
      </c>
      <c r="B16" s="9">
        <v>578</v>
      </c>
      <c r="C16" s="10">
        <v>56.069200000000002</v>
      </c>
      <c r="D16" s="9"/>
      <c r="E16" s="10"/>
    </row>
    <row r="17" spans="1:5">
      <c r="A17" s="2">
        <f t="shared" si="0"/>
        <v>8</v>
      </c>
      <c r="B17" s="9">
        <v>604</v>
      </c>
      <c r="C17" s="10">
        <v>82.459599999999995</v>
      </c>
      <c r="D17" s="9"/>
      <c r="E17" s="10"/>
    </row>
    <row r="18" spans="1:5">
      <c r="A18" s="2">
        <f t="shared" si="0"/>
        <v>9</v>
      </c>
      <c r="B18" s="9">
        <v>538</v>
      </c>
      <c r="C18" s="10">
        <v>176.07310000000001</v>
      </c>
      <c r="D18" s="9"/>
      <c r="E18" s="10"/>
    </row>
    <row r="19" spans="1:5">
      <c r="A19" s="2">
        <f t="shared" si="0"/>
        <v>10</v>
      </c>
      <c r="B19" s="9">
        <v>565</v>
      </c>
      <c r="C19" s="10">
        <v>330.79520000000002</v>
      </c>
      <c r="D19" s="9"/>
      <c r="E19" s="10"/>
    </row>
    <row r="20" spans="1:5">
      <c r="A20" s="2">
        <f t="shared" si="0"/>
        <v>11</v>
      </c>
      <c r="B20" s="9">
        <v>599</v>
      </c>
      <c r="C20" s="10">
        <v>386.44690000000003</v>
      </c>
      <c r="D20" s="9"/>
      <c r="E20" s="10"/>
    </row>
    <row r="21" spans="1:5" ht="15" thickBot="1">
      <c r="A21" s="15">
        <f t="shared" si="0"/>
        <v>12</v>
      </c>
      <c r="B21" s="16">
        <v>581</v>
      </c>
      <c r="C21" s="17">
        <v>326.2561</v>
      </c>
      <c r="D21" s="16"/>
      <c r="E21" s="17"/>
    </row>
    <row r="22" spans="1:5" ht="15.75" thickBot="1">
      <c r="A22" s="18" t="s">
        <v>105</v>
      </c>
      <c r="B22" s="19">
        <f>SUM(B10:B21)</f>
        <v>5063</v>
      </c>
      <c r="C22" s="20">
        <f>SUM(C10:C21)</f>
        <v>1922.2207000000003</v>
      </c>
      <c r="D22" s="21">
        <f>SUM(D10:D21)</f>
        <v>2699</v>
      </c>
      <c r="E22" s="22">
        <f>SUM(E10:E21)</f>
        <v>1220.3503999999998</v>
      </c>
    </row>
  </sheetData>
  <mergeCells count="3">
    <mergeCell ref="B7:C7"/>
    <mergeCell ref="D7:E7"/>
    <mergeCell ref="A8:A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I8" sqref="I8"/>
    </sheetView>
  </sheetViews>
  <sheetFormatPr defaultRowHeight="14.25"/>
  <sheetData>
    <row r="1" spans="1:5">
      <c r="A1" t="s">
        <v>0</v>
      </c>
      <c r="B1" t="s">
        <v>83</v>
      </c>
    </row>
    <row r="2" spans="1:5">
      <c r="A2" t="s">
        <v>2</v>
      </c>
      <c r="B2" t="s">
        <v>84</v>
      </c>
    </row>
    <row r="3" spans="1:5">
      <c r="A3" t="s">
        <v>4</v>
      </c>
    </row>
    <row r="4" spans="1:5">
      <c r="A4" t="s">
        <v>5</v>
      </c>
      <c r="C4">
        <v>38</v>
      </c>
      <c r="D4" t="s">
        <v>13</v>
      </c>
      <c r="E4" t="s">
        <v>6</v>
      </c>
    </row>
    <row r="5" spans="1:5">
      <c r="A5" t="s">
        <v>7</v>
      </c>
      <c r="C5" s="1" t="s">
        <v>85</v>
      </c>
    </row>
    <row r="6" spans="1:5" ht="15" thickBot="1"/>
    <row r="7" spans="1:5">
      <c r="A7" s="23" t="s">
        <v>9</v>
      </c>
      <c r="B7" s="45">
        <v>2023</v>
      </c>
      <c r="C7" s="46"/>
      <c r="D7" s="45">
        <v>2024</v>
      </c>
      <c r="E7" s="46"/>
    </row>
    <row r="8" spans="1:5">
      <c r="A8" s="47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8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/>
      <c r="C10" s="10">
        <v>0</v>
      </c>
      <c r="D10" s="9">
        <v>348</v>
      </c>
      <c r="E10" s="10">
        <v>11.3583</v>
      </c>
    </row>
    <row r="11" spans="1:5">
      <c r="A11" s="23">
        <f>A10+1</f>
        <v>2</v>
      </c>
      <c r="B11" s="9"/>
      <c r="C11" s="10">
        <v>0</v>
      </c>
      <c r="D11" s="9">
        <v>324</v>
      </c>
      <c r="E11" s="10">
        <v>110.9466</v>
      </c>
    </row>
    <row r="12" spans="1:5">
      <c r="A12" s="23">
        <f t="shared" ref="A12:A21" si="0">A11+1</f>
        <v>3</v>
      </c>
      <c r="B12" s="9"/>
      <c r="C12" s="10">
        <v>0</v>
      </c>
      <c r="D12" s="9">
        <v>338</v>
      </c>
      <c r="E12" s="10">
        <v>51.782400000000003</v>
      </c>
    </row>
    <row r="13" spans="1:5">
      <c r="A13" s="23">
        <f t="shared" si="0"/>
        <v>4</v>
      </c>
      <c r="B13" s="9"/>
      <c r="C13" s="10">
        <v>0</v>
      </c>
      <c r="D13" s="9">
        <v>295</v>
      </c>
      <c r="E13" s="10">
        <v>77.593999999999994</v>
      </c>
    </row>
    <row r="14" spans="1:5">
      <c r="A14" s="23">
        <f t="shared" si="0"/>
        <v>5</v>
      </c>
      <c r="B14" s="9">
        <v>462</v>
      </c>
      <c r="C14" s="10">
        <v>0</v>
      </c>
      <c r="D14" s="9">
        <v>358</v>
      </c>
      <c r="E14" s="10">
        <v>0</v>
      </c>
    </row>
    <row r="15" spans="1:5">
      <c r="A15" s="23">
        <f t="shared" si="0"/>
        <v>6</v>
      </c>
      <c r="B15" s="9">
        <v>415</v>
      </c>
      <c r="C15" s="10">
        <v>0</v>
      </c>
      <c r="D15" s="9">
        <v>242</v>
      </c>
      <c r="E15" s="10">
        <v>0</v>
      </c>
    </row>
    <row r="16" spans="1:5">
      <c r="A16" s="23">
        <f t="shared" si="0"/>
        <v>7</v>
      </c>
      <c r="B16" s="9">
        <v>291</v>
      </c>
      <c r="C16" s="10">
        <v>0</v>
      </c>
      <c r="D16" s="9"/>
      <c r="E16" s="10">
        <v>0</v>
      </c>
    </row>
    <row r="17" spans="1:5">
      <c r="A17" s="23">
        <f t="shared" si="0"/>
        <v>8</v>
      </c>
      <c r="B17" s="9">
        <v>240</v>
      </c>
      <c r="C17" s="10">
        <v>0</v>
      </c>
      <c r="D17" s="9"/>
      <c r="E17" s="10">
        <v>0</v>
      </c>
    </row>
    <row r="18" spans="1:5">
      <c r="A18" s="23">
        <f t="shared" si="0"/>
        <v>9</v>
      </c>
      <c r="B18" s="9">
        <v>364</v>
      </c>
      <c r="C18" s="10">
        <v>0</v>
      </c>
      <c r="D18" s="9"/>
      <c r="E18" s="10">
        <v>0</v>
      </c>
    </row>
    <row r="19" spans="1:5">
      <c r="A19" s="23">
        <f t="shared" si="0"/>
        <v>10</v>
      </c>
      <c r="B19" s="9">
        <v>360</v>
      </c>
      <c r="C19" s="10">
        <v>44.108400000000003</v>
      </c>
      <c r="D19" s="9"/>
      <c r="E19" s="10">
        <v>0</v>
      </c>
    </row>
    <row r="20" spans="1:5">
      <c r="A20" s="23">
        <f t="shared" si="0"/>
        <v>11</v>
      </c>
      <c r="B20" s="9">
        <v>315</v>
      </c>
      <c r="C20" s="10">
        <v>85.712000000000003</v>
      </c>
      <c r="D20" s="9"/>
      <c r="E20" s="10">
        <v>0</v>
      </c>
    </row>
    <row r="21" spans="1:5" ht="15" thickBot="1">
      <c r="A21" s="23">
        <f t="shared" si="0"/>
        <v>12</v>
      </c>
      <c r="B21" s="11">
        <v>305</v>
      </c>
      <c r="C21" s="12">
        <v>40.263599999999997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2752</v>
      </c>
      <c r="C22" s="13">
        <f>SUM(C10:C21)</f>
        <v>170.084</v>
      </c>
      <c r="D22" s="14">
        <f>SUM(D10:D21)</f>
        <v>1905</v>
      </c>
      <c r="E22" s="14">
        <f>SUM(E10:E21)</f>
        <v>251.68129999999999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8" sqref="A8:A9"/>
    </sheetView>
  </sheetViews>
  <sheetFormatPr defaultRowHeight="14.25"/>
  <sheetData>
    <row r="1" spans="1:5">
      <c r="A1" t="s">
        <v>0</v>
      </c>
      <c r="B1" t="s">
        <v>86</v>
      </c>
    </row>
    <row r="2" spans="1:5">
      <c r="A2" t="s">
        <v>2</v>
      </c>
      <c r="B2" t="s">
        <v>87</v>
      </c>
    </row>
    <row r="3" spans="1:5">
      <c r="A3" t="s">
        <v>4</v>
      </c>
    </row>
    <row r="4" spans="1:5">
      <c r="A4" t="s">
        <v>5</v>
      </c>
      <c r="B4">
        <v>40</v>
      </c>
      <c r="D4" t="s">
        <v>13</v>
      </c>
      <c r="E4" t="s">
        <v>6</v>
      </c>
    </row>
    <row r="5" spans="1:5">
      <c r="A5" t="s">
        <v>7</v>
      </c>
      <c r="C5" s="1" t="s">
        <v>88</v>
      </c>
    </row>
    <row r="6" spans="1:5" ht="15" thickBot="1"/>
    <row r="7" spans="1:5">
      <c r="A7" s="23" t="s">
        <v>9</v>
      </c>
      <c r="B7" s="45">
        <v>2023</v>
      </c>
      <c r="C7" s="46"/>
      <c r="D7" s="45">
        <v>2024</v>
      </c>
      <c r="E7" s="46"/>
    </row>
    <row r="8" spans="1:5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2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/>
      <c r="C10" s="10">
        <v>0</v>
      </c>
      <c r="D10" s="9">
        <v>617</v>
      </c>
      <c r="E10" s="10">
        <v>0</v>
      </c>
    </row>
    <row r="11" spans="1:5">
      <c r="A11" s="23">
        <f>A10+1</f>
        <v>2</v>
      </c>
      <c r="B11" s="9"/>
      <c r="C11" s="10">
        <v>0</v>
      </c>
      <c r="D11" s="9">
        <v>548</v>
      </c>
      <c r="E11" s="10">
        <v>0</v>
      </c>
    </row>
    <row r="12" spans="1:5">
      <c r="A12" s="23">
        <f t="shared" ref="A12:A21" si="0">A11+1</f>
        <v>3</v>
      </c>
      <c r="B12" s="9"/>
      <c r="C12" s="10">
        <v>0</v>
      </c>
      <c r="D12" s="9">
        <f>182+14+229</f>
        <v>425</v>
      </c>
      <c r="E12" s="10">
        <v>0</v>
      </c>
    </row>
    <row r="13" spans="1:5">
      <c r="A13" s="23">
        <f t="shared" si="0"/>
        <v>4</v>
      </c>
      <c r="B13" s="9"/>
      <c r="C13" s="10">
        <v>0</v>
      </c>
      <c r="D13" s="9">
        <v>347</v>
      </c>
      <c r="E13" s="10">
        <v>0</v>
      </c>
    </row>
    <row r="14" spans="1:5">
      <c r="A14" s="23">
        <f t="shared" si="0"/>
        <v>5</v>
      </c>
      <c r="B14" s="9">
        <v>15</v>
      </c>
      <c r="C14" s="10">
        <v>64.203500000000005</v>
      </c>
      <c r="D14" s="9">
        <v>318</v>
      </c>
      <c r="E14" s="10">
        <v>0</v>
      </c>
    </row>
    <row r="15" spans="1:5">
      <c r="A15" s="23">
        <f t="shared" si="0"/>
        <v>6</v>
      </c>
      <c r="B15" s="9">
        <v>51</v>
      </c>
      <c r="C15" s="10">
        <v>69.521799999999999</v>
      </c>
      <c r="D15" s="9">
        <v>280</v>
      </c>
      <c r="E15" s="10">
        <v>0</v>
      </c>
    </row>
    <row r="16" spans="1:5">
      <c r="A16" s="23">
        <f t="shared" si="0"/>
        <v>7</v>
      </c>
      <c r="B16" s="9">
        <v>59</v>
      </c>
      <c r="C16" s="10">
        <v>34.628999999999998</v>
      </c>
      <c r="D16" s="9"/>
      <c r="E16" s="10">
        <v>0</v>
      </c>
    </row>
    <row r="17" spans="1:5">
      <c r="A17" s="23">
        <f t="shared" si="0"/>
        <v>8</v>
      </c>
      <c r="B17" s="9">
        <v>42</v>
      </c>
      <c r="C17" s="10">
        <v>39.630899999999997</v>
      </c>
      <c r="D17" s="9"/>
      <c r="E17" s="10">
        <v>0</v>
      </c>
    </row>
    <row r="18" spans="1:5">
      <c r="A18" s="23">
        <f t="shared" si="0"/>
        <v>9</v>
      </c>
      <c r="B18" s="9">
        <v>45</v>
      </c>
      <c r="C18" s="10">
        <v>52.384300000000003</v>
      </c>
      <c r="D18" s="9"/>
      <c r="E18" s="10">
        <v>0</v>
      </c>
    </row>
    <row r="19" spans="1:5">
      <c r="A19" s="23">
        <f t="shared" si="0"/>
        <v>10</v>
      </c>
      <c r="B19" s="9">
        <v>373</v>
      </c>
      <c r="C19" s="10">
        <v>0</v>
      </c>
      <c r="D19" s="9"/>
      <c r="E19" s="10">
        <v>0</v>
      </c>
    </row>
    <row r="20" spans="1:5">
      <c r="A20" s="23">
        <f t="shared" si="0"/>
        <v>11</v>
      </c>
      <c r="B20" s="9">
        <v>156</v>
      </c>
      <c r="C20" s="10">
        <v>0</v>
      </c>
      <c r="D20" s="9"/>
      <c r="E20" s="10">
        <v>0</v>
      </c>
    </row>
    <row r="21" spans="1:5" ht="15" thickBot="1">
      <c r="A21" s="23">
        <f t="shared" si="0"/>
        <v>12</v>
      </c>
      <c r="B21" s="11">
        <v>572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1313</v>
      </c>
      <c r="C22" s="13">
        <f>SUM(C10:C21)</f>
        <v>260.36950000000002</v>
      </c>
      <c r="D22" s="14">
        <f>SUM(D10:D21)</f>
        <v>2535</v>
      </c>
      <c r="E22" s="14">
        <f>SUM(E10:E21)</f>
        <v>0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30" sqref="G30"/>
    </sheetView>
  </sheetViews>
  <sheetFormatPr defaultRowHeight="14.25"/>
  <sheetData>
    <row r="1" spans="1:5">
      <c r="A1" t="s">
        <v>0</v>
      </c>
      <c r="B1" t="s">
        <v>89</v>
      </c>
    </row>
    <row r="2" spans="1:5">
      <c r="A2" t="s">
        <v>2</v>
      </c>
      <c r="B2" t="s">
        <v>90</v>
      </c>
    </row>
    <row r="3" spans="1:5">
      <c r="A3" t="s">
        <v>4</v>
      </c>
    </row>
    <row r="4" spans="1:5">
      <c r="A4" t="s">
        <v>5</v>
      </c>
      <c r="B4">
        <v>15</v>
      </c>
      <c r="D4" t="s">
        <v>13</v>
      </c>
      <c r="E4" t="s">
        <v>6</v>
      </c>
    </row>
    <row r="5" spans="1:5">
      <c r="A5" t="s">
        <v>7</v>
      </c>
      <c r="C5" s="1" t="s">
        <v>91</v>
      </c>
    </row>
    <row r="6" spans="1:5" ht="15" thickBot="1"/>
    <row r="7" spans="1:5">
      <c r="A7" s="23" t="s">
        <v>9</v>
      </c>
      <c r="B7" s="45">
        <v>2023</v>
      </c>
      <c r="C7" s="46"/>
      <c r="D7" s="45">
        <v>2024</v>
      </c>
      <c r="E7" s="46"/>
    </row>
    <row r="8" spans="1:5">
      <c r="A8" s="47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8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/>
      <c r="C10" s="10">
        <v>0</v>
      </c>
      <c r="D10" s="9">
        <v>0</v>
      </c>
      <c r="E10" s="10">
        <v>1610.5233000000001</v>
      </c>
    </row>
    <row r="11" spans="1:5">
      <c r="A11" s="23">
        <f>A10+1</f>
        <v>2</v>
      </c>
      <c r="B11" s="9"/>
      <c r="C11" s="10">
        <v>0</v>
      </c>
      <c r="D11" s="9">
        <v>0</v>
      </c>
      <c r="E11" s="10">
        <v>1548.9961000000001</v>
      </c>
    </row>
    <row r="12" spans="1:5">
      <c r="A12" s="23">
        <f t="shared" ref="A12:A21" si="0">A11+1</f>
        <v>3</v>
      </c>
      <c r="B12" s="9"/>
      <c r="C12" s="10">
        <v>0</v>
      </c>
      <c r="D12" s="9">
        <v>0</v>
      </c>
      <c r="E12" s="10">
        <v>1394.3121000000001</v>
      </c>
    </row>
    <row r="13" spans="1:5">
      <c r="A13" s="23">
        <f t="shared" si="0"/>
        <v>4</v>
      </c>
      <c r="B13" s="9"/>
      <c r="C13" s="10">
        <v>0</v>
      </c>
      <c r="D13" s="9">
        <v>0</v>
      </c>
      <c r="E13" s="10">
        <v>1816.2099000000001</v>
      </c>
    </row>
    <row r="14" spans="1:5">
      <c r="A14" s="23">
        <f t="shared" si="0"/>
        <v>5</v>
      </c>
      <c r="B14" s="9"/>
      <c r="C14" s="10">
        <v>0</v>
      </c>
      <c r="D14" s="9">
        <v>0</v>
      </c>
      <c r="E14" s="10">
        <v>1684.3096</v>
      </c>
    </row>
    <row r="15" spans="1:5">
      <c r="A15" s="23">
        <f t="shared" si="0"/>
        <v>6</v>
      </c>
      <c r="B15" s="9">
        <v>2</v>
      </c>
      <c r="C15" s="10">
        <v>1330.1343999999999</v>
      </c>
      <c r="D15" s="9"/>
      <c r="E15" s="10">
        <v>0</v>
      </c>
    </row>
    <row r="16" spans="1:5">
      <c r="A16" s="23">
        <f t="shared" si="0"/>
        <v>7</v>
      </c>
      <c r="B16" s="9">
        <v>2</v>
      </c>
      <c r="C16" s="10">
        <v>1533.7618</v>
      </c>
      <c r="D16" s="9"/>
      <c r="E16" s="10">
        <v>0</v>
      </c>
    </row>
    <row r="17" spans="1:5">
      <c r="A17" s="23">
        <f t="shared" si="0"/>
        <v>8</v>
      </c>
      <c r="B17" s="9">
        <v>1</v>
      </c>
      <c r="C17" s="10">
        <v>1600.6323</v>
      </c>
      <c r="D17" s="9"/>
      <c r="E17" s="10">
        <v>0</v>
      </c>
    </row>
    <row r="18" spans="1:5">
      <c r="A18" s="23">
        <f t="shared" si="0"/>
        <v>9</v>
      </c>
      <c r="B18" s="9">
        <v>2</v>
      </c>
      <c r="C18" s="10">
        <v>1559.8963000000001</v>
      </c>
      <c r="D18" s="9"/>
      <c r="E18" s="10">
        <v>0</v>
      </c>
    </row>
    <row r="19" spans="1:5">
      <c r="A19" s="23">
        <f t="shared" si="0"/>
        <v>10</v>
      </c>
      <c r="B19" s="9">
        <v>1</v>
      </c>
      <c r="C19" s="10">
        <v>1678.4495999999999</v>
      </c>
      <c r="D19" s="9"/>
      <c r="E19" s="10">
        <v>0</v>
      </c>
    </row>
    <row r="20" spans="1:5">
      <c r="A20" s="23">
        <f t="shared" si="0"/>
        <v>11</v>
      </c>
      <c r="B20" s="9">
        <v>2</v>
      </c>
      <c r="C20" s="10">
        <v>376.08629999999999</v>
      </c>
      <c r="D20" s="9"/>
      <c r="E20" s="10">
        <v>0</v>
      </c>
    </row>
    <row r="21" spans="1:5" ht="15" thickBot="1">
      <c r="A21" s="23">
        <f t="shared" si="0"/>
        <v>12</v>
      </c>
      <c r="B21" s="11">
        <v>2</v>
      </c>
      <c r="C21" s="12">
        <f>51.3063+726.8154</f>
        <v>778.12169999999992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12</v>
      </c>
      <c r="C22" s="13">
        <f>SUM(C10:C21)</f>
        <v>8857.0824000000011</v>
      </c>
      <c r="D22" s="14">
        <f>SUM(D10:D21)</f>
        <v>0</v>
      </c>
      <c r="E22" s="14">
        <f>SUM(E10:E21)</f>
        <v>8054.3510000000006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I21" sqref="I21"/>
    </sheetView>
  </sheetViews>
  <sheetFormatPr defaultRowHeight="14.25"/>
  <sheetData>
    <row r="1" spans="1:5">
      <c r="A1" t="s">
        <v>0</v>
      </c>
      <c r="B1" t="s">
        <v>92</v>
      </c>
    </row>
    <row r="2" spans="1:5">
      <c r="A2" t="s">
        <v>2</v>
      </c>
      <c r="B2" t="s">
        <v>93</v>
      </c>
    </row>
    <row r="3" spans="1:5">
      <c r="A3" t="s">
        <v>4</v>
      </c>
    </row>
    <row r="4" spans="1:5">
      <c r="A4" t="s">
        <v>5</v>
      </c>
      <c r="C4">
        <v>70</v>
      </c>
      <c r="D4" t="s">
        <v>13</v>
      </c>
      <c r="E4" t="s">
        <v>19</v>
      </c>
    </row>
    <row r="5" spans="1:5">
      <c r="A5" t="s">
        <v>7</v>
      </c>
      <c r="C5" s="1" t="s">
        <v>94</v>
      </c>
    </row>
    <row r="6" spans="1:5" ht="15" thickBot="1"/>
    <row r="7" spans="1:5">
      <c r="A7" s="23" t="s">
        <v>9</v>
      </c>
      <c r="B7" s="45">
        <v>2022</v>
      </c>
      <c r="C7" s="46"/>
      <c r="D7" s="45">
        <v>2023</v>
      </c>
      <c r="E7" s="46"/>
    </row>
    <row r="8" spans="1:5">
      <c r="A8" s="47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8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0</v>
      </c>
      <c r="C10" s="10">
        <v>744.95849999999996</v>
      </c>
      <c r="D10" s="28">
        <v>0</v>
      </c>
      <c r="E10" s="29">
        <v>774.79579999999999</v>
      </c>
    </row>
    <row r="11" spans="1:5">
      <c r="A11" s="23">
        <f>A10+1</f>
        <v>2</v>
      </c>
      <c r="B11" s="9">
        <v>0</v>
      </c>
      <c r="C11" s="10">
        <v>1297.4336000000001</v>
      </c>
      <c r="D11" s="28">
        <v>0</v>
      </c>
      <c r="E11" s="29">
        <v>723.44680000000005</v>
      </c>
    </row>
    <row r="12" spans="1:5">
      <c r="A12" s="23">
        <f t="shared" ref="A12:A21" si="0">A11+1</f>
        <v>3</v>
      </c>
      <c r="B12" s="9">
        <v>0</v>
      </c>
      <c r="C12" s="10">
        <v>759.81880000000001</v>
      </c>
      <c r="D12" s="28">
        <v>0</v>
      </c>
      <c r="E12" s="29">
        <v>493.9</v>
      </c>
    </row>
    <row r="13" spans="1:5">
      <c r="A13" s="23">
        <f t="shared" si="0"/>
        <v>4</v>
      </c>
      <c r="B13" s="9">
        <v>0</v>
      </c>
      <c r="C13" s="10">
        <v>530.86</v>
      </c>
      <c r="D13" s="28">
        <v>0</v>
      </c>
      <c r="E13" s="29">
        <v>506.7996</v>
      </c>
    </row>
    <row r="14" spans="1:5">
      <c r="A14" s="23">
        <f t="shared" si="0"/>
        <v>5</v>
      </c>
      <c r="B14" s="9">
        <v>0</v>
      </c>
      <c r="C14" s="10">
        <v>86.471699999999998</v>
      </c>
      <c r="D14" s="28">
        <v>0</v>
      </c>
      <c r="E14" s="29">
        <v>524.21109999999999</v>
      </c>
    </row>
    <row r="15" spans="1:5">
      <c r="A15" s="23">
        <f t="shared" si="0"/>
        <v>6</v>
      </c>
      <c r="B15" s="9">
        <v>0</v>
      </c>
      <c r="C15" s="10">
        <v>0</v>
      </c>
      <c r="D15" s="28">
        <v>0</v>
      </c>
      <c r="E15" s="29">
        <v>0</v>
      </c>
    </row>
    <row r="16" spans="1:5">
      <c r="A16" s="23">
        <f t="shared" si="0"/>
        <v>7</v>
      </c>
      <c r="B16" s="9">
        <v>0</v>
      </c>
      <c r="C16" s="10">
        <v>0</v>
      </c>
      <c r="D16" s="28">
        <v>0</v>
      </c>
      <c r="E16" s="29">
        <v>0</v>
      </c>
    </row>
    <row r="17" spans="1:5">
      <c r="A17" s="23">
        <f t="shared" si="0"/>
        <v>8</v>
      </c>
      <c r="B17" s="9">
        <v>0</v>
      </c>
      <c r="C17" s="10">
        <v>468.637</v>
      </c>
      <c r="D17" s="28">
        <v>0</v>
      </c>
      <c r="E17" s="29">
        <v>631.60919999999999</v>
      </c>
    </row>
    <row r="18" spans="1:5">
      <c r="A18" s="23">
        <f t="shared" si="0"/>
        <v>9</v>
      </c>
      <c r="B18" s="9">
        <v>0</v>
      </c>
      <c r="C18" s="10">
        <v>864.6463</v>
      </c>
      <c r="D18" s="28">
        <v>0</v>
      </c>
      <c r="E18" s="29">
        <v>76.256500000000003</v>
      </c>
    </row>
    <row r="19" spans="1:5">
      <c r="A19" s="23">
        <f t="shared" si="0"/>
        <v>10</v>
      </c>
      <c r="B19" s="9">
        <v>0</v>
      </c>
      <c r="C19" s="10">
        <v>970.03650000000005</v>
      </c>
      <c r="D19" s="28">
        <v>0</v>
      </c>
      <c r="E19" s="29">
        <v>263.27269999999999</v>
      </c>
    </row>
    <row r="20" spans="1:5">
      <c r="A20" s="23">
        <f t="shared" si="0"/>
        <v>11</v>
      </c>
      <c r="B20" s="9">
        <v>0</v>
      </c>
      <c r="C20" s="10">
        <v>716.2432</v>
      </c>
      <c r="D20" s="28">
        <v>0</v>
      </c>
      <c r="E20" s="29">
        <v>498.54199999999997</v>
      </c>
    </row>
    <row r="21" spans="1:5" ht="15" thickBot="1">
      <c r="A21" s="23">
        <f t="shared" si="0"/>
        <v>12</v>
      </c>
      <c r="B21" s="11">
        <v>0</v>
      </c>
      <c r="C21" s="12">
        <v>765.70190000000002</v>
      </c>
      <c r="D21" s="30">
        <v>0</v>
      </c>
      <c r="E21" s="31">
        <v>624.64089999999999</v>
      </c>
    </row>
    <row r="22" spans="1:5" ht="15">
      <c r="A22" s="25" t="s">
        <v>105</v>
      </c>
      <c r="B22" s="14">
        <f>SUM(B10:B21)</f>
        <v>0</v>
      </c>
      <c r="C22" s="14">
        <f>SUM(C10:C21)</f>
        <v>7204.8075000000008</v>
      </c>
      <c r="D22" s="14">
        <f>SUM(D10:D21)</f>
        <v>0</v>
      </c>
      <c r="E22" s="14">
        <f>SUM(E10:E21)</f>
        <v>5117.4746000000005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O38" sqref="O38"/>
    </sheetView>
  </sheetViews>
  <sheetFormatPr defaultRowHeight="14.25"/>
  <cols>
    <col min="4" max="4" width="10.875" customWidth="1"/>
  </cols>
  <sheetData>
    <row r="1" spans="1:5">
      <c r="A1" t="s">
        <v>0</v>
      </c>
      <c r="B1" t="s">
        <v>92</v>
      </c>
    </row>
    <row r="2" spans="1:5">
      <c r="A2" t="s">
        <v>2</v>
      </c>
      <c r="B2" t="s">
        <v>93</v>
      </c>
    </row>
    <row r="3" spans="1:5">
      <c r="A3" t="s">
        <v>4</v>
      </c>
    </row>
    <row r="4" spans="1:5">
      <c r="A4" t="s">
        <v>5</v>
      </c>
      <c r="C4">
        <v>41</v>
      </c>
      <c r="D4" t="s">
        <v>13</v>
      </c>
      <c r="E4" t="s">
        <v>19</v>
      </c>
    </row>
    <row r="5" spans="1:5">
      <c r="A5" t="s">
        <v>7</v>
      </c>
      <c r="C5" s="1" t="s">
        <v>95</v>
      </c>
    </row>
    <row r="6" spans="1:5" ht="15" thickBot="1"/>
    <row r="7" spans="1:5">
      <c r="A7" s="23" t="s">
        <v>9</v>
      </c>
      <c r="B7" s="39">
        <v>2022</v>
      </c>
      <c r="C7" s="40"/>
      <c r="D7" s="39">
        <v>2023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59</v>
      </c>
      <c r="C10" s="10">
        <v>0</v>
      </c>
      <c r="D10" s="32">
        <v>0</v>
      </c>
      <c r="E10" s="29">
        <v>676</v>
      </c>
    </row>
    <row r="11" spans="1:5">
      <c r="A11" s="23">
        <f>A10+1</f>
        <v>2</v>
      </c>
      <c r="B11" s="9">
        <v>83</v>
      </c>
      <c r="C11" s="10">
        <v>0</v>
      </c>
      <c r="D11" s="32">
        <v>501</v>
      </c>
      <c r="E11" s="29">
        <v>0</v>
      </c>
    </row>
    <row r="12" spans="1:5">
      <c r="A12" s="23">
        <f t="shared" ref="A12:A21" si="0">A11+1</f>
        <v>3</v>
      </c>
      <c r="B12" s="9">
        <v>207</v>
      </c>
      <c r="C12" s="10">
        <v>0</v>
      </c>
      <c r="D12" s="32">
        <v>0</v>
      </c>
      <c r="E12" s="29">
        <v>678</v>
      </c>
    </row>
    <row r="13" spans="1:5">
      <c r="A13" s="23">
        <f t="shared" si="0"/>
        <v>4</v>
      </c>
      <c r="B13" s="9">
        <v>162</v>
      </c>
      <c r="C13" s="10">
        <v>0</v>
      </c>
      <c r="D13" s="32">
        <v>0</v>
      </c>
      <c r="E13" s="29">
        <v>506</v>
      </c>
    </row>
    <row r="14" spans="1:5">
      <c r="A14" s="23">
        <f t="shared" si="0"/>
        <v>5</v>
      </c>
      <c r="B14" s="9">
        <v>222</v>
      </c>
      <c r="C14" s="10">
        <v>0</v>
      </c>
      <c r="D14" s="32">
        <v>0</v>
      </c>
      <c r="E14" s="29">
        <v>466</v>
      </c>
    </row>
    <row r="15" spans="1:5">
      <c r="A15" s="23">
        <f t="shared" si="0"/>
        <v>6</v>
      </c>
      <c r="B15" s="9">
        <v>208</v>
      </c>
      <c r="C15" s="10">
        <v>0</v>
      </c>
      <c r="D15" s="32">
        <v>390</v>
      </c>
      <c r="E15" s="29">
        <v>0</v>
      </c>
    </row>
    <row r="16" spans="1:5">
      <c r="A16" s="23">
        <f t="shared" si="0"/>
        <v>7</v>
      </c>
      <c r="B16" s="9">
        <v>63</v>
      </c>
      <c r="C16" s="10">
        <v>0</v>
      </c>
      <c r="D16" s="32"/>
      <c r="E16" s="29">
        <v>0</v>
      </c>
    </row>
    <row r="17" spans="1:5">
      <c r="A17" s="23">
        <f t="shared" si="0"/>
        <v>8</v>
      </c>
      <c r="B17" s="9">
        <v>72</v>
      </c>
      <c r="C17" s="10">
        <v>0</v>
      </c>
      <c r="D17" s="32">
        <v>180</v>
      </c>
      <c r="E17" s="29">
        <v>0</v>
      </c>
    </row>
    <row r="18" spans="1:5">
      <c r="A18" s="23">
        <f t="shared" si="0"/>
        <v>9</v>
      </c>
      <c r="B18" s="9">
        <v>260</v>
      </c>
      <c r="C18" s="10">
        <v>0</v>
      </c>
      <c r="D18" s="32">
        <v>0</v>
      </c>
      <c r="E18" s="29">
        <v>447</v>
      </c>
    </row>
    <row r="19" spans="1:5">
      <c r="A19" s="23">
        <f t="shared" si="0"/>
        <v>10</v>
      </c>
      <c r="B19" s="9">
        <v>232</v>
      </c>
      <c r="C19" s="10">
        <v>0</v>
      </c>
      <c r="D19" s="32">
        <v>0</v>
      </c>
      <c r="E19" s="29">
        <v>670</v>
      </c>
    </row>
    <row r="20" spans="1:5">
      <c r="A20" s="23">
        <f t="shared" si="0"/>
        <v>11</v>
      </c>
      <c r="B20" s="9">
        <v>252</v>
      </c>
      <c r="C20" s="10">
        <v>0</v>
      </c>
      <c r="D20" s="32">
        <v>700</v>
      </c>
      <c r="E20" s="29">
        <v>0</v>
      </c>
    </row>
    <row r="21" spans="1:5" ht="15" thickBot="1">
      <c r="A21" s="23">
        <f t="shared" si="0"/>
        <v>12</v>
      </c>
      <c r="B21" s="11">
        <v>405</v>
      </c>
      <c r="C21" s="12">
        <v>0</v>
      </c>
      <c r="D21" s="33"/>
      <c r="E21" s="31">
        <v>0</v>
      </c>
    </row>
    <row r="22" spans="1:5" s="27" customFormat="1" ht="15">
      <c r="A22" s="25" t="s">
        <v>105</v>
      </c>
      <c r="B22" s="13">
        <f>SUM(B10:B21)</f>
        <v>2225</v>
      </c>
      <c r="C22" s="13">
        <f>SUM(C10:C21)</f>
        <v>0</v>
      </c>
      <c r="D22" s="13">
        <f>SUM(D10:D21)</f>
        <v>1771</v>
      </c>
      <c r="E22" s="13">
        <f>SUM(E10:E21)</f>
        <v>3443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O34" sqref="O34"/>
    </sheetView>
  </sheetViews>
  <sheetFormatPr defaultRowHeight="14.25"/>
  <sheetData>
    <row r="1" spans="1:5">
      <c r="A1" t="s">
        <v>0</v>
      </c>
      <c r="B1" t="s">
        <v>96</v>
      </c>
    </row>
    <row r="2" spans="1:5">
      <c r="A2" t="s">
        <v>2</v>
      </c>
      <c r="B2" t="s">
        <v>97</v>
      </c>
    </row>
    <row r="3" spans="1:5">
      <c r="A3" t="s">
        <v>4</v>
      </c>
    </row>
    <row r="4" spans="1:5">
      <c r="A4" t="s">
        <v>5</v>
      </c>
      <c r="C4">
        <v>122</v>
      </c>
      <c r="D4" t="s">
        <v>13</v>
      </c>
      <c r="E4" t="s">
        <v>19</v>
      </c>
    </row>
    <row r="5" spans="1:5">
      <c r="A5" t="s">
        <v>7</v>
      </c>
      <c r="C5" s="1" t="s">
        <v>98</v>
      </c>
    </row>
    <row r="6" spans="1:5" ht="15" thickBot="1"/>
    <row r="7" spans="1:5">
      <c r="A7" s="23" t="s">
        <v>9</v>
      </c>
      <c r="B7" s="39">
        <v>2022</v>
      </c>
      <c r="C7" s="40"/>
      <c r="D7" s="39">
        <v>2023</v>
      </c>
      <c r="E7" s="40"/>
    </row>
    <row r="8" spans="1:5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2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6</v>
      </c>
      <c r="C10" s="10">
        <v>0</v>
      </c>
      <c r="D10" s="9">
        <v>11</v>
      </c>
      <c r="E10" s="10">
        <v>0</v>
      </c>
    </row>
    <row r="11" spans="1:5">
      <c r="A11" s="23">
        <f>A10+1</f>
        <v>2</v>
      </c>
      <c r="B11" s="9">
        <v>0</v>
      </c>
      <c r="C11" s="10">
        <v>220.07740000000001</v>
      </c>
      <c r="D11" s="9">
        <v>2</v>
      </c>
      <c r="E11" s="10">
        <v>572.07950000000005</v>
      </c>
    </row>
    <row r="12" spans="1:5">
      <c r="A12" s="23">
        <f t="shared" ref="A12:A21" si="0">A11+1</f>
        <v>3</v>
      </c>
      <c r="B12" s="9">
        <v>39</v>
      </c>
      <c r="C12" s="10">
        <v>0</v>
      </c>
      <c r="D12" s="9">
        <v>92</v>
      </c>
      <c r="E12" s="10">
        <v>0</v>
      </c>
    </row>
    <row r="13" spans="1:5">
      <c r="A13" s="23">
        <f t="shared" si="0"/>
        <v>4</v>
      </c>
      <c r="B13" s="9">
        <v>209</v>
      </c>
      <c r="C13" s="10">
        <v>0</v>
      </c>
      <c r="D13" s="9">
        <v>144</v>
      </c>
      <c r="E13" s="10">
        <v>0</v>
      </c>
    </row>
    <row r="14" spans="1:5">
      <c r="A14" s="23">
        <f t="shared" si="0"/>
        <v>5</v>
      </c>
      <c r="B14" s="9">
        <v>605</v>
      </c>
      <c r="C14" s="10">
        <v>0</v>
      </c>
      <c r="D14" s="9">
        <v>286</v>
      </c>
      <c r="E14" s="10">
        <v>0</v>
      </c>
    </row>
    <row r="15" spans="1:5">
      <c r="A15" s="23">
        <f t="shared" si="0"/>
        <v>6</v>
      </c>
      <c r="B15" s="9">
        <v>574</v>
      </c>
      <c r="C15" s="10">
        <v>0</v>
      </c>
      <c r="D15" s="9">
        <v>150</v>
      </c>
      <c r="E15" s="10">
        <v>0</v>
      </c>
    </row>
    <row r="16" spans="1:5">
      <c r="A16" s="23">
        <f t="shared" si="0"/>
        <v>7</v>
      </c>
      <c r="B16" s="9">
        <v>455</v>
      </c>
      <c r="C16" s="10">
        <v>0</v>
      </c>
      <c r="D16" s="9">
        <v>229</v>
      </c>
      <c r="E16" s="10">
        <v>0</v>
      </c>
    </row>
    <row r="17" spans="1:5">
      <c r="A17" s="23">
        <f t="shared" si="0"/>
        <v>8</v>
      </c>
      <c r="B17" s="9">
        <v>415</v>
      </c>
      <c r="C17" s="10">
        <v>0</v>
      </c>
      <c r="D17" s="9">
        <v>271</v>
      </c>
      <c r="E17" s="10">
        <v>0</v>
      </c>
    </row>
    <row r="18" spans="1:5">
      <c r="A18" s="23">
        <f t="shared" si="0"/>
        <v>9</v>
      </c>
      <c r="B18" s="9">
        <v>531</v>
      </c>
      <c r="C18" s="10">
        <v>0</v>
      </c>
      <c r="D18" s="9">
        <v>353</v>
      </c>
      <c r="E18" s="10">
        <v>0</v>
      </c>
    </row>
    <row r="19" spans="1:5">
      <c r="A19" s="23">
        <f t="shared" si="0"/>
        <v>10</v>
      </c>
      <c r="B19" s="9">
        <v>206</v>
      </c>
      <c r="C19" s="10">
        <v>0</v>
      </c>
      <c r="D19" s="9">
        <v>336</v>
      </c>
      <c r="E19" s="10">
        <v>0</v>
      </c>
    </row>
    <row r="20" spans="1:5">
      <c r="A20" s="23">
        <f t="shared" si="0"/>
        <v>11</v>
      </c>
      <c r="B20" s="9">
        <v>114</v>
      </c>
      <c r="C20" s="10">
        <v>0</v>
      </c>
      <c r="D20" s="9">
        <v>25</v>
      </c>
      <c r="E20" s="10">
        <v>0</v>
      </c>
    </row>
    <row r="21" spans="1:5" ht="15" thickBot="1">
      <c r="A21" s="23">
        <f t="shared" si="0"/>
        <v>12</v>
      </c>
      <c r="B21" s="11">
        <v>7</v>
      </c>
      <c r="C21" s="12">
        <v>481.37959999999998</v>
      </c>
      <c r="D21" s="11">
        <v>1</v>
      </c>
      <c r="E21" s="12">
        <v>162.8818</v>
      </c>
    </row>
    <row r="22" spans="1:5" s="38" customFormat="1" ht="15">
      <c r="A22" s="34" t="s">
        <v>105</v>
      </c>
      <c r="B22" s="35">
        <f>SUM(B10:B21)</f>
        <v>3161</v>
      </c>
      <c r="C22" s="36">
        <f>SUM(C10:C21)</f>
        <v>701.45699999999999</v>
      </c>
      <c r="D22" s="37">
        <f>SUM(D10:D21)</f>
        <v>1900</v>
      </c>
      <c r="E22" s="36">
        <f>SUM(E10:E21)</f>
        <v>734.96130000000005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23" sqref="H23"/>
    </sheetView>
  </sheetViews>
  <sheetFormatPr defaultRowHeight="14.25"/>
  <cols>
    <col min="4" max="4" width="11.75" customWidth="1"/>
  </cols>
  <sheetData>
    <row r="1" spans="1:5">
      <c r="A1" t="s">
        <v>0</v>
      </c>
      <c r="B1" t="s">
        <v>21</v>
      </c>
    </row>
    <row r="2" spans="1:5">
      <c r="A2" t="s">
        <v>2</v>
      </c>
      <c r="B2" t="s">
        <v>22</v>
      </c>
    </row>
    <row r="3" spans="1:5">
      <c r="A3" t="s">
        <v>4</v>
      </c>
    </row>
    <row r="4" spans="1:5">
      <c r="A4" t="s">
        <v>5</v>
      </c>
      <c r="B4">
        <v>100</v>
      </c>
      <c r="C4" t="s">
        <v>23</v>
      </c>
      <c r="D4" t="s">
        <v>13</v>
      </c>
      <c r="E4" t="s">
        <v>19</v>
      </c>
    </row>
    <row r="5" spans="1:5">
      <c r="A5" t="s">
        <v>7</v>
      </c>
      <c r="C5" t="s">
        <v>24</v>
      </c>
    </row>
    <row r="6" spans="1:5" ht="15" thickBot="1"/>
    <row r="7" spans="1:5">
      <c r="A7" s="26" t="s">
        <v>9</v>
      </c>
      <c r="B7" s="39">
        <v>2022</v>
      </c>
      <c r="C7" s="40"/>
      <c r="D7" s="39">
        <v>2023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32">
        <v>1893</v>
      </c>
      <c r="C10" s="29">
        <v>0</v>
      </c>
      <c r="D10" s="32">
        <v>2348</v>
      </c>
      <c r="E10" s="29">
        <v>0</v>
      </c>
    </row>
    <row r="11" spans="1:5">
      <c r="A11" s="26">
        <f>A10+1</f>
        <v>2</v>
      </c>
      <c r="B11" s="32">
        <v>1635</v>
      </c>
      <c r="C11" s="29">
        <v>0</v>
      </c>
      <c r="D11" s="32">
        <v>2031</v>
      </c>
      <c r="E11" s="29">
        <v>0</v>
      </c>
    </row>
    <row r="12" spans="1:5">
      <c r="A12" s="26">
        <f t="shared" ref="A12:A21" si="0">A11+1</f>
        <v>3</v>
      </c>
      <c r="B12" s="32">
        <v>1881</v>
      </c>
      <c r="C12" s="29">
        <v>0</v>
      </c>
      <c r="D12" s="32">
        <v>2484</v>
      </c>
      <c r="E12" s="29">
        <v>0</v>
      </c>
    </row>
    <row r="13" spans="1:5">
      <c r="A13" s="26">
        <f t="shared" si="0"/>
        <v>4</v>
      </c>
      <c r="B13" s="32">
        <v>1713</v>
      </c>
      <c r="C13" s="29">
        <v>0</v>
      </c>
      <c r="D13" s="32">
        <v>2413</v>
      </c>
      <c r="E13" s="29">
        <v>0</v>
      </c>
    </row>
    <row r="14" spans="1:5">
      <c r="A14" s="26">
        <f t="shared" si="0"/>
        <v>5</v>
      </c>
      <c r="B14" s="32">
        <v>1426</v>
      </c>
      <c r="C14" s="29">
        <v>0</v>
      </c>
      <c r="D14" s="32">
        <v>2480</v>
      </c>
      <c r="E14" s="29">
        <v>0</v>
      </c>
    </row>
    <row r="15" spans="1:5">
      <c r="A15" s="26">
        <f t="shared" si="0"/>
        <v>6</v>
      </c>
      <c r="B15" s="32">
        <v>1398</v>
      </c>
      <c r="C15" s="29">
        <v>0</v>
      </c>
      <c r="D15" s="32">
        <v>2433</v>
      </c>
      <c r="E15" s="29">
        <v>0</v>
      </c>
    </row>
    <row r="16" spans="1:5">
      <c r="A16" s="26">
        <f t="shared" si="0"/>
        <v>7</v>
      </c>
      <c r="B16" s="32">
        <v>1600</v>
      </c>
      <c r="C16" s="29">
        <v>0</v>
      </c>
      <c r="D16" s="32">
        <v>2471</v>
      </c>
      <c r="E16" s="29">
        <v>0</v>
      </c>
    </row>
    <row r="17" spans="1:5">
      <c r="A17" s="26">
        <f t="shared" si="0"/>
        <v>8</v>
      </c>
      <c r="B17" s="32">
        <v>2264</v>
      </c>
      <c r="C17" s="29">
        <v>0</v>
      </c>
      <c r="D17" s="32">
        <v>2737</v>
      </c>
      <c r="E17" s="29">
        <v>0</v>
      </c>
    </row>
    <row r="18" spans="1:5">
      <c r="A18" s="26">
        <f t="shared" si="0"/>
        <v>9</v>
      </c>
      <c r="B18" s="32">
        <v>1972</v>
      </c>
      <c r="C18" s="29">
        <v>0</v>
      </c>
      <c r="D18" s="32">
        <v>2520</v>
      </c>
      <c r="E18" s="29">
        <v>0</v>
      </c>
    </row>
    <row r="19" spans="1:5">
      <c r="A19" s="26">
        <f t="shared" si="0"/>
        <v>10</v>
      </c>
      <c r="B19" s="32">
        <v>2326</v>
      </c>
      <c r="C19" s="29">
        <v>0</v>
      </c>
      <c r="D19" s="32">
        <v>2621</v>
      </c>
      <c r="E19" s="29">
        <v>0</v>
      </c>
    </row>
    <row r="20" spans="1:5">
      <c r="A20" s="26">
        <f t="shared" si="0"/>
        <v>11</v>
      </c>
      <c r="B20" s="32">
        <v>1998</v>
      </c>
      <c r="C20" s="29">
        <v>0</v>
      </c>
      <c r="D20" s="32">
        <v>2858</v>
      </c>
      <c r="E20" s="29">
        <v>0</v>
      </c>
    </row>
    <row r="21" spans="1:5" ht="15" thickBot="1">
      <c r="A21" s="26">
        <f t="shared" si="0"/>
        <v>12</v>
      </c>
      <c r="B21" s="33">
        <v>2476</v>
      </c>
      <c r="C21" s="31">
        <v>0</v>
      </c>
      <c r="D21" s="33">
        <v>3610</v>
      </c>
      <c r="E21" s="31">
        <v>0</v>
      </c>
    </row>
    <row r="22" spans="1:5" s="27" customFormat="1" ht="15">
      <c r="A22" s="25" t="s">
        <v>105</v>
      </c>
      <c r="B22" s="14">
        <f>SUM(B10:B21)</f>
        <v>22582</v>
      </c>
      <c r="C22" s="14">
        <f t="shared" ref="C22:E22" si="1">SUM(C10:C21)</f>
        <v>0</v>
      </c>
      <c r="D22" s="14">
        <f t="shared" si="1"/>
        <v>31006</v>
      </c>
      <c r="E22" s="14">
        <f t="shared" si="1"/>
        <v>0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K37" sqref="K37"/>
    </sheetView>
  </sheetViews>
  <sheetFormatPr defaultRowHeight="14.25"/>
  <sheetData>
    <row r="1" spans="1:5">
      <c r="A1" t="s">
        <v>0</v>
      </c>
      <c r="B1" t="s">
        <v>99</v>
      </c>
    </row>
    <row r="2" spans="1:5">
      <c r="A2" t="s">
        <v>2</v>
      </c>
      <c r="B2" t="s">
        <v>100</v>
      </c>
    </row>
    <row r="3" spans="1:5">
      <c r="A3" t="s">
        <v>4</v>
      </c>
    </row>
    <row r="4" spans="1:5">
      <c r="A4" t="s">
        <v>5</v>
      </c>
      <c r="B4">
        <v>65</v>
      </c>
      <c r="D4" t="s">
        <v>13</v>
      </c>
      <c r="E4" t="s">
        <v>19</v>
      </c>
    </row>
    <row r="5" spans="1:5">
      <c r="A5" t="s">
        <v>7</v>
      </c>
      <c r="C5" s="1" t="s">
        <v>101</v>
      </c>
    </row>
    <row r="6" spans="1:5" ht="15" thickBot="1"/>
    <row r="7" spans="1:5">
      <c r="A7" s="23" t="s">
        <v>9</v>
      </c>
      <c r="B7" s="39">
        <v>2022</v>
      </c>
      <c r="C7" s="40"/>
      <c r="D7" s="39">
        <v>2023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3">
        <v>1</v>
      </c>
      <c r="B10" s="9">
        <v>0</v>
      </c>
      <c r="C10" s="10">
        <v>2483.4868999999999</v>
      </c>
      <c r="D10" s="32">
        <v>91</v>
      </c>
      <c r="E10" s="29">
        <v>420.34059999999999</v>
      </c>
    </row>
    <row r="11" spans="1:5">
      <c r="A11" s="23">
        <f>A10+1</f>
        <v>2</v>
      </c>
      <c r="B11" s="9">
        <v>0</v>
      </c>
      <c r="C11" s="10">
        <v>2295.6199000000001</v>
      </c>
      <c r="D11" s="32"/>
      <c r="E11" s="29">
        <v>0</v>
      </c>
    </row>
    <row r="12" spans="1:5">
      <c r="A12" s="23">
        <f t="shared" ref="A12:A21" si="0">A11+1</f>
        <v>3</v>
      </c>
      <c r="B12" s="9">
        <v>0</v>
      </c>
      <c r="C12" s="10">
        <v>2345.8784999999998</v>
      </c>
      <c r="D12" s="32">
        <v>66</v>
      </c>
      <c r="E12" s="29">
        <v>131.86259999999999</v>
      </c>
    </row>
    <row r="13" spans="1:5">
      <c r="A13" s="23">
        <f t="shared" si="0"/>
        <v>4</v>
      </c>
      <c r="B13" s="9">
        <v>0</v>
      </c>
      <c r="C13" s="10">
        <v>2043.8248000000001</v>
      </c>
      <c r="D13" s="32">
        <v>65</v>
      </c>
      <c r="E13" s="29">
        <v>109.6169</v>
      </c>
    </row>
    <row r="14" spans="1:5">
      <c r="A14" s="23">
        <f t="shared" si="0"/>
        <v>5</v>
      </c>
      <c r="B14" s="9">
        <v>0</v>
      </c>
      <c r="C14" s="10">
        <v>2267.5762</v>
      </c>
      <c r="D14" s="32">
        <v>79</v>
      </c>
      <c r="E14" s="29">
        <v>93.633700000000005</v>
      </c>
    </row>
    <row r="15" spans="1:5">
      <c r="A15" s="23">
        <f t="shared" si="0"/>
        <v>6</v>
      </c>
      <c r="B15" s="9">
        <v>89</v>
      </c>
      <c r="C15" s="10">
        <v>1148.3668</v>
      </c>
      <c r="D15" s="32">
        <v>47</v>
      </c>
      <c r="E15" s="29">
        <v>57.058799999999998</v>
      </c>
    </row>
    <row r="16" spans="1:5">
      <c r="A16" s="23">
        <f t="shared" si="0"/>
        <v>7</v>
      </c>
      <c r="B16" s="9">
        <v>71</v>
      </c>
      <c r="C16" s="10">
        <v>0</v>
      </c>
      <c r="D16" s="32">
        <v>48</v>
      </c>
      <c r="E16" s="29">
        <v>1.2005999999999999</v>
      </c>
    </row>
    <row r="17" spans="1:5">
      <c r="A17" s="23">
        <f t="shared" si="0"/>
        <v>8</v>
      </c>
      <c r="B17" s="9">
        <v>10</v>
      </c>
      <c r="C17" s="10">
        <v>1622.0224000000001</v>
      </c>
      <c r="D17" s="32">
        <v>64</v>
      </c>
      <c r="E17" s="29">
        <v>185.9666</v>
      </c>
    </row>
    <row r="18" spans="1:5">
      <c r="A18" s="23">
        <f t="shared" si="0"/>
        <v>9</v>
      </c>
      <c r="B18" s="9">
        <v>0</v>
      </c>
      <c r="C18" s="10">
        <v>1867.2435</v>
      </c>
      <c r="D18" s="32">
        <v>18</v>
      </c>
      <c r="E18" s="29">
        <v>151.947</v>
      </c>
    </row>
    <row r="19" spans="1:5">
      <c r="A19" s="23">
        <f t="shared" si="0"/>
        <v>10</v>
      </c>
      <c r="B19" s="9">
        <v>0</v>
      </c>
      <c r="C19" s="10">
        <v>2210.6021000000001</v>
      </c>
      <c r="D19" s="32">
        <v>63</v>
      </c>
      <c r="E19" s="29">
        <v>242.31479999999999</v>
      </c>
    </row>
    <row r="20" spans="1:5">
      <c r="A20" s="23">
        <f t="shared" si="0"/>
        <v>11</v>
      </c>
      <c r="B20" s="9">
        <v>0</v>
      </c>
      <c r="C20" s="10">
        <v>2133.4618</v>
      </c>
      <c r="D20" s="32">
        <v>68</v>
      </c>
      <c r="E20" s="29">
        <v>244.8578</v>
      </c>
    </row>
    <row r="21" spans="1:5" ht="15" thickBot="1">
      <c r="A21" s="23">
        <f t="shared" si="0"/>
        <v>12</v>
      </c>
      <c r="B21" s="11">
        <v>0</v>
      </c>
      <c r="C21" s="12">
        <v>2310.6975000000002</v>
      </c>
      <c r="D21" s="33">
        <v>89</v>
      </c>
      <c r="E21" s="31">
        <v>229.73670000000001</v>
      </c>
    </row>
    <row r="22" spans="1:5" s="27" customFormat="1" ht="15">
      <c r="A22" s="25" t="s">
        <v>105</v>
      </c>
      <c r="B22" s="14">
        <f>SUM(B10:B21)</f>
        <v>170</v>
      </c>
      <c r="C22" s="14">
        <f>SUM(C10:C21)</f>
        <v>22728.780399999996</v>
      </c>
      <c r="D22" s="14">
        <f>SUM(D10:D21)</f>
        <v>698</v>
      </c>
      <c r="E22" s="14">
        <f>SUM(E10:E21)</f>
        <v>1868.5361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E9" sqref="E9"/>
    </sheetView>
  </sheetViews>
  <sheetFormatPr defaultRowHeight="14.25"/>
  <sheetData>
    <row r="1" spans="1:5">
      <c r="A1" t="s">
        <v>0</v>
      </c>
      <c r="B1" t="s">
        <v>25</v>
      </c>
    </row>
    <row r="2" spans="1:5">
      <c r="A2" t="s">
        <v>2</v>
      </c>
      <c r="B2" t="s">
        <v>26</v>
      </c>
    </row>
    <row r="3" spans="1:5">
      <c r="A3" t="s">
        <v>4</v>
      </c>
    </row>
    <row r="4" spans="1:5">
      <c r="A4" t="s">
        <v>5</v>
      </c>
      <c r="C4">
        <v>37</v>
      </c>
      <c r="D4" t="s">
        <v>13</v>
      </c>
      <c r="E4" t="s">
        <v>6</v>
      </c>
    </row>
    <row r="5" spans="1:5">
      <c r="A5" t="s">
        <v>7</v>
      </c>
      <c r="C5" s="1" t="s">
        <v>27</v>
      </c>
    </row>
    <row r="6" spans="1:5" ht="15" thickBot="1"/>
    <row r="7" spans="1:5">
      <c r="A7" s="26" t="s">
        <v>9</v>
      </c>
      <c r="B7" s="45">
        <v>2023</v>
      </c>
      <c r="C7" s="46"/>
    </row>
    <row r="8" spans="1:5">
      <c r="A8" s="47" t="s">
        <v>10</v>
      </c>
      <c r="B8" s="74" t="s">
        <v>11</v>
      </c>
      <c r="C8" s="10" t="s">
        <v>12</v>
      </c>
    </row>
    <row r="9" spans="1:5">
      <c r="A9" s="48"/>
      <c r="B9" s="9" t="s">
        <v>15</v>
      </c>
      <c r="C9" s="10" t="s">
        <v>14</v>
      </c>
    </row>
    <row r="10" spans="1:5">
      <c r="A10" s="26">
        <v>1</v>
      </c>
      <c r="B10" s="9">
        <v>2110</v>
      </c>
      <c r="C10" s="10">
        <v>0</v>
      </c>
    </row>
    <row r="11" spans="1:5">
      <c r="A11" s="26">
        <f>A10+1</f>
        <v>2</v>
      </c>
      <c r="B11" s="9">
        <v>1954</v>
      </c>
      <c r="C11" s="10">
        <v>0</v>
      </c>
    </row>
    <row r="12" spans="1:5">
      <c r="A12" s="26">
        <f t="shared" ref="A12:A21" si="0">A11+1</f>
        <v>3</v>
      </c>
      <c r="B12" s="9">
        <v>2120</v>
      </c>
      <c r="C12" s="10">
        <v>0</v>
      </c>
    </row>
    <row r="13" spans="1:5">
      <c r="A13" s="26">
        <f t="shared" si="0"/>
        <v>4</v>
      </c>
      <c r="B13" s="9">
        <v>1998</v>
      </c>
      <c r="C13" s="10">
        <v>0</v>
      </c>
    </row>
    <row r="14" spans="1:5">
      <c r="A14" s="26">
        <f t="shared" si="0"/>
        <v>5</v>
      </c>
      <c r="B14" s="9">
        <v>1967</v>
      </c>
      <c r="C14" s="10">
        <v>0</v>
      </c>
    </row>
    <row r="15" spans="1:5">
      <c r="A15" s="26">
        <f t="shared" si="0"/>
        <v>6</v>
      </c>
      <c r="B15" s="9">
        <v>1807</v>
      </c>
      <c r="C15" s="10">
        <v>0</v>
      </c>
    </row>
    <row r="16" spans="1:5">
      <c r="A16" s="26">
        <f t="shared" si="0"/>
        <v>7</v>
      </c>
      <c r="B16" s="9">
        <v>1890</v>
      </c>
      <c r="C16" s="10">
        <v>0</v>
      </c>
    </row>
    <row r="17" spans="1:3">
      <c r="A17" s="26">
        <f t="shared" si="0"/>
        <v>8</v>
      </c>
      <c r="B17" s="9">
        <v>1936</v>
      </c>
      <c r="C17" s="10">
        <v>0</v>
      </c>
    </row>
    <row r="18" spans="1:3">
      <c r="A18" s="26">
        <f t="shared" si="0"/>
        <v>9</v>
      </c>
      <c r="B18" s="9">
        <v>1986</v>
      </c>
      <c r="C18" s="10">
        <v>0</v>
      </c>
    </row>
    <row r="19" spans="1:3">
      <c r="A19" s="26">
        <f t="shared" si="0"/>
        <v>10</v>
      </c>
      <c r="B19" s="9">
        <v>2066</v>
      </c>
      <c r="C19" s="10">
        <v>0</v>
      </c>
    </row>
    <row r="20" spans="1:3">
      <c r="A20" s="26">
        <f t="shared" si="0"/>
        <v>11</v>
      </c>
      <c r="B20" s="9">
        <v>1927</v>
      </c>
      <c r="C20" s="10">
        <v>0</v>
      </c>
    </row>
    <row r="21" spans="1:3" ht="15" thickBot="1">
      <c r="A21" s="26">
        <f t="shared" si="0"/>
        <v>12</v>
      </c>
      <c r="B21" s="11">
        <f>1269+804</f>
        <v>2073</v>
      </c>
      <c r="C21" s="12">
        <v>0</v>
      </c>
    </row>
    <row r="22" spans="1:3" s="27" customFormat="1" ht="15">
      <c r="A22" s="25" t="s">
        <v>105</v>
      </c>
      <c r="B22" s="13">
        <f>SUM(B10:B21)</f>
        <v>23834</v>
      </c>
      <c r="C22" s="13">
        <f>SUM(C10:C21)</f>
        <v>0</v>
      </c>
    </row>
  </sheetData>
  <mergeCells count="2">
    <mergeCell ref="A8:A9"/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14" sqref="G14"/>
    </sheetView>
  </sheetViews>
  <sheetFormatPr defaultRowHeight="14.25"/>
  <sheetData>
    <row r="1" spans="1:5">
      <c r="A1" t="s">
        <v>0</v>
      </c>
      <c r="B1" t="s">
        <v>28</v>
      </c>
    </row>
    <row r="2" spans="1:5">
      <c r="A2" t="s">
        <v>2</v>
      </c>
      <c r="B2" t="s">
        <v>29</v>
      </c>
    </row>
    <row r="3" spans="1:5">
      <c r="A3" t="s">
        <v>4</v>
      </c>
    </row>
    <row r="4" spans="1:5">
      <c r="A4" t="s">
        <v>5</v>
      </c>
      <c r="C4">
        <v>38</v>
      </c>
      <c r="D4" t="s">
        <v>13</v>
      </c>
      <c r="E4" t="s">
        <v>6</v>
      </c>
    </row>
    <row r="5" spans="1:5">
      <c r="A5" t="s">
        <v>7</v>
      </c>
      <c r="C5" s="1" t="s">
        <v>30</v>
      </c>
    </row>
    <row r="6" spans="1:5" ht="15" thickBot="1"/>
    <row r="7" spans="1:5">
      <c r="A7" s="26" t="s">
        <v>9</v>
      </c>
      <c r="B7" s="45">
        <v>2023</v>
      </c>
      <c r="C7" s="46"/>
    </row>
    <row r="8" spans="1:5">
      <c r="A8" s="47" t="s">
        <v>10</v>
      </c>
      <c r="B8" s="74" t="s">
        <v>11</v>
      </c>
      <c r="C8" s="10" t="s">
        <v>12</v>
      </c>
    </row>
    <row r="9" spans="1:5">
      <c r="A9" s="48"/>
      <c r="B9" s="9" t="s">
        <v>15</v>
      </c>
      <c r="C9" s="10" t="s">
        <v>14</v>
      </c>
    </row>
    <row r="10" spans="1:5">
      <c r="A10" s="26">
        <v>1</v>
      </c>
      <c r="B10" s="9">
        <v>3670</v>
      </c>
      <c r="C10" s="10">
        <v>0</v>
      </c>
    </row>
    <row r="11" spans="1:5">
      <c r="A11" s="26">
        <f>A10+1</f>
        <v>2</v>
      </c>
      <c r="B11" s="9"/>
      <c r="C11" s="10">
        <v>0</v>
      </c>
    </row>
    <row r="12" spans="1:5">
      <c r="A12" s="26">
        <f t="shared" ref="A12:A21" si="0">A11+1</f>
        <v>3</v>
      </c>
      <c r="B12" s="9">
        <v>1928</v>
      </c>
      <c r="C12" s="10">
        <v>0</v>
      </c>
    </row>
    <row r="13" spans="1:5">
      <c r="A13" s="26">
        <f t="shared" si="0"/>
        <v>4</v>
      </c>
      <c r="B13" s="9">
        <v>1929</v>
      </c>
      <c r="C13" s="10">
        <v>0</v>
      </c>
    </row>
    <row r="14" spans="1:5">
      <c r="A14" s="26">
        <f t="shared" si="0"/>
        <v>5</v>
      </c>
      <c r="B14" s="9">
        <v>1964</v>
      </c>
      <c r="C14" s="10">
        <v>0</v>
      </c>
    </row>
    <row r="15" spans="1:5">
      <c r="A15" s="26">
        <f t="shared" si="0"/>
        <v>6</v>
      </c>
      <c r="B15" s="9">
        <v>1801</v>
      </c>
      <c r="C15" s="10">
        <v>0</v>
      </c>
    </row>
    <row r="16" spans="1:5">
      <c r="A16" s="26">
        <f t="shared" si="0"/>
        <v>7</v>
      </c>
      <c r="B16" s="9">
        <v>1726</v>
      </c>
      <c r="C16" s="10">
        <v>0</v>
      </c>
    </row>
    <row r="17" spans="1:3">
      <c r="A17" s="26">
        <f t="shared" si="0"/>
        <v>8</v>
      </c>
      <c r="B17" s="9">
        <v>1761</v>
      </c>
      <c r="C17" s="10">
        <v>0</v>
      </c>
    </row>
    <row r="18" spans="1:3">
      <c r="A18" s="26">
        <f t="shared" si="0"/>
        <v>9</v>
      </c>
      <c r="B18" s="9">
        <v>1706</v>
      </c>
      <c r="C18" s="10">
        <v>0</v>
      </c>
    </row>
    <row r="19" spans="1:3">
      <c r="A19" s="26">
        <f t="shared" si="0"/>
        <v>10</v>
      </c>
      <c r="B19" s="9">
        <v>1839</v>
      </c>
      <c r="C19" s="10">
        <v>0</v>
      </c>
    </row>
    <row r="20" spans="1:3">
      <c r="A20" s="26">
        <f t="shared" si="0"/>
        <v>11</v>
      </c>
      <c r="B20" s="9">
        <v>1785</v>
      </c>
      <c r="C20" s="10">
        <v>0</v>
      </c>
    </row>
    <row r="21" spans="1:3" ht="15" thickBot="1">
      <c r="A21" s="26">
        <f t="shared" si="0"/>
        <v>12</v>
      </c>
      <c r="B21" s="11">
        <v>1819</v>
      </c>
      <c r="C21" s="12">
        <v>0</v>
      </c>
    </row>
    <row r="22" spans="1:3" s="27" customFormat="1" ht="15">
      <c r="A22" s="25" t="s">
        <v>105</v>
      </c>
      <c r="B22" s="13">
        <f>SUM(B10:B21)</f>
        <v>21928</v>
      </c>
      <c r="C22" s="13">
        <f>SUM(C10:C21)</f>
        <v>0</v>
      </c>
    </row>
  </sheetData>
  <mergeCells count="2">
    <mergeCell ref="A8:A9"/>
    <mergeCell ref="B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7" sqref="H7"/>
    </sheetView>
  </sheetViews>
  <sheetFormatPr defaultRowHeight="14.25"/>
  <sheetData>
    <row r="1" spans="1:5">
      <c r="A1" t="s">
        <v>0</v>
      </c>
      <c r="B1" t="s">
        <v>31</v>
      </c>
    </row>
    <row r="2" spans="1:5">
      <c r="A2" t="s">
        <v>2</v>
      </c>
      <c r="B2" t="s">
        <v>32</v>
      </c>
    </row>
    <row r="3" spans="1:5">
      <c r="A3" t="s">
        <v>4</v>
      </c>
    </row>
    <row r="4" spans="1:5">
      <c r="A4" t="s">
        <v>5</v>
      </c>
      <c r="C4">
        <v>120</v>
      </c>
      <c r="D4" t="s">
        <v>13</v>
      </c>
      <c r="E4" t="s">
        <v>19</v>
      </c>
    </row>
    <row r="5" spans="1:5">
      <c r="A5" t="s">
        <v>7</v>
      </c>
      <c r="C5" s="1" t="s">
        <v>33</v>
      </c>
    </row>
    <row r="6" spans="1:5" ht="15" thickBot="1"/>
    <row r="7" spans="1:5">
      <c r="A7" s="26" t="s">
        <v>9</v>
      </c>
      <c r="B7" s="39">
        <v>2023</v>
      </c>
      <c r="C7" s="40"/>
      <c r="D7" s="39">
        <v>2024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/>
      <c r="C10" s="10">
        <v>0</v>
      </c>
      <c r="D10" s="9">
        <v>1601</v>
      </c>
      <c r="E10" s="10">
        <v>0</v>
      </c>
    </row>
    <row r="11" spans="1:5">
      <c r="A11" s="26">
        <f>A10+1</f>
        <v>2</v>
      </c>
      <c r="B11" s="9"/>
      <c r="C11" s="10">
        <v>0</v>
      </c>
      <c r="D11" s="9">
        <v>1570</v>
      </c>
      <c r="E11" s="10">
        <v>0</v>
      </c>
    </row>
    <row r="12" spans="1:5">
      <c r="A12" s="26">
        <f t="shared" ref="A12:A21" si="0">A11+1</f>
        <v>3</v>
      </c>
      <c r="B12" s="9"/>
      <c r="C12" s="10">
        <v>0</v>
      </c>
      <c r="D12" s="9">
        <v>1737</v>
      </c>
      <c r="E12" s="10">
        <v>0</v>
      </c>
    </row>
    <row r="13" spans="1:5">
      <c r="A13" s="26">
        <f t="shared" si="0"/>
        <v>4</v>
      </c>
      <c r="B13" s="9">
        <v>959</v>
      </c>
      <c r="C13" s="10">
        <v>0</v>
      </c>
      <c r="D13" s="9">
        <v>1704</v>
      </c>
      <c r="E13" s="10">
        <v>0</v>
      </c>
    </row>
    <row r="14" spans="1:5">
      <c r="A14" s="26">
        <f t="shared" si="0"/>
        <v>5</v>
      </c>
      <c r="B14" s="9">
        <v>1388</v>
      </c>
      <c r="C14" s="10">
        <v>0</v>
      </c>
      <c r="D14" s="9">
        <v>1737</v>
      </c>
      <c r="E14" s="10">
        <v>0</v>
      </c>
    </row>
    <row r="15" spans="1:5">
      <c r="A15" s="26">
        <f t="shared" si="0"/>
        <v>6</v>
      </c>
      <c r="B15" s="9">
        <v>1491</v>
      </c>
      <c r="C15" s="10">
        <v>0</v>
      </c>
      <c r="D15" s="9">
        <v>1612</v>
      </c>
      <c r="E15" s="10">
        <v>0</v>
      </c>
    </row>
    <row r="16" spans="1:5">
      <c r="A16" s="26">
        <f t="shared" si="0"/>
        <v>7</v>
      </c>
      <c r="B16" s="9">
        <v>1556</v>
      </c>
      <c r="C16" s="10">
        <v>0</v>
      </c>
      <c r="D16" s="9"/>
      <c r="E16" s="10">
        <v>0</v>
      </c>
    </row>
    <row r="17" spans="1:5">
      <c r="A17" s="26">
        <f t="shared" si="0"/>
        <v>8</v>
      </c>
      <c r="B17" s="9">
        <v>1500</v>
      </c>
      <c r="C17" s="10">
        <v>0</v>
      </c>
      <c r="D17" s="9"/>
      <c r="E17" s="10">
        <v>0</v>
      </c>
    </row>
    <row r="18" spans="1:5">
      <c r="A18" s="26">
        <f t="shared" si="0"/>
        <v>9</v>
      </c>
      <c r="B18" s="9">
        <v>1443</v>
      </c>
      <c r="C18" s="10">
        <v>0</v>
      </c>
      <c r="D18" s="9"/>
      <c r="E18" s="10">
        <v>0</v>
      </c>
    </row>
    <row r="19" spans="1:5">
      <c r="A19" s="26">
        <f t="shared" si="0"/>
        <v>10</v>
      </c>
      <c r="B19" s="9">
        <v>1821</v>
      </c>
      <c r="C19" s="10">
        <v>0</v>
      </c>
      <c r="D19" s="9"/>
      <c r="E19" s="10">
        <v>0</v>
      </c>
    </row>
    <row r="20" spans="1:5">
      <c r="A20" s="26">
        <f t="shared" si="0"/>
        <v>11</v>
      </c>
      <c r="B20" s="9">
        <v>1612</v>
      </c>
      <c r="C20" s="10">
        <v>0</v>
      </c>
      <c r="D20" s="9"/>
      <c r="E20" s="10">
        <v>0</v>
      </c>
    </row>
    <row r="21" spans="1:5" ht="15" thickBot="1">
      <c r="A21" s="26">
        <f t="shared" si="0"/>
        <v>12</v>
      </c>
      <c r="B21" s="11">
        <v>1659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13429</v>
      </c>
      <c r="C22" s="13">
        <f>SUM(C10:C21)</f>
        <v>0</v>
      </c>
      <c r="D22" s="14">
        <f>SUM(D10:D21)</f>
        <v>9961</v>
      </c>
      <c r="E22" s="14">
        <f>SUM(E10:E21)</f>
        <v>0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0" sqref="H10"/>
    </sheetView>
  </sheetViews>
  <sheetFormatPr defaultRowHeight="14.25"/>
  <sheetData>
    <row r="1" spans="1:5">
      <c r="A1" t="s">
        <v>0</v>
      </c>
      <c r="B1" t="s">
        <v>34</v>
      </c>
    </row>
    <row r="2" spans="1:5">
      <c r="A2" t="s">
        <v>2</v>
      </c>
      <c r="B2" t="s">
        <v>35</v>
      </c>
    </row>
    <row r="3" spans="1:5">
      <c r="A3" t="s">
        <v>4</v>
      </c>
    </row>
    <row r="4" spans="1:5">
      <c r="A4" t="s">
        <v>5</v>
      </c>
      <c r="C4">
        <v>38</v>
      </c>
      <c r="D4" t="s">
        <v>13</v>
      </c>
      <c r="E4" t="s">
        <v>6</v>
      </c>
    </row>
    <row r="5" spans="1:5">
      <c r="A5" t="s">
        <v>7</v>
      </c>
      <c r="C5" s="1" t="s">
        <v>36</v>
      </c>
    </row>
    <row r="6" spans="1:5" ht="15" thickBot="1"/>
    <row r="7" spans="1:5">
      <c r="A7" s="26" t="s">
        <v>9</v>
      </c>
      <c r="B7" s="39">
        <v>2022</v>
      </c>
      <c r="C7" s="40"/>
      <c r="D7" s="39">
        <v>2023</v>
      </c>
      <c r="E7" s="40"/>
    </row>
    <row r="8" spans="1:5">
      <c r="A8" s="49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9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>
        <v>519</v>
      </c>
      <c r="C10" s="29">
        <v>0</v>
      </c>
      <c r="D10" s="9">
        <v>1126</v>
      </c>
      <c r="E10" s="29">
        <v>0</v>
      </c>
    </row>
    <row r="11" spans="1:5">
      <c r="A11" s="26">
        <f>A10+1</f>
        <v>2</v>
      </c>
      <c r="B11" s="9">
        <v>444</v>
      </c>
      <c r="C11" s="29">
        <v>0</v>
      </c>
      <c r="D11" s="9">
        <v>1170</v>
      </c>
      <c r="E11" s="29">
        <v>0</v>
      </c>
    </row>
    <row r="12" spans="1:5">
      <c r="A12" s="26">
        <f t="shared" ref="A12:A21" si="0">A11+1</f>
        <v>3</v>
      </c>
      <c r="B12" s="9">
        <v>483</v>
      </c>
      <c r="C12" s="29">
        <v>0</v>
      </c>
      <c r="D12" s="9">
        <v>1273</v>
      </c>
      <c r="E12" s="29">
        <v>0</v>
      </c>
    </row>
    <row r="13" spans="1:5">
      <c r="A13" s="26">
        <f t="shared" si="0"/>
        <v>4</v>
      </c>
      <c r="B13" s="9">
        <v>469</v>
      </c>
      <c r="C13" s="29">
        <v>0</v>
      </c>
      <c r="D13" s="9">
        <v>1149</v>
      </c>
      <c r="E13" s="29">
        <v>0</v>
      </c>
    </row>
    <row r="14" spans="1:5">
      <c r="A14" s="26">
        <f t="shared" si="0"/>
        <v>5</v>
      </c>
      <c r="B14" s="9">
        <v>505</v>
      </c>
      <c r="C14" s="29">
        <v>0</v>
      </c>
      <c r="D14" s="9">
        <v>1091</v>
      </c>
      <c r="E14" s="29">
        <v>0</v>
      </c>
    </row>
    <row r="15" spans="1:5">
      <c r="A15" s="26">
        <f t="shared" si="0"/>
        <v>6</v>
      </c>
      <c r="B15" s="9">
        <v>612</v>
      </c>
      <c r="C15" s="29">
        <v>0</v>
      </c>
      <c r="D15" s="9">
        <v>1065</v>
      </c>
      <c r="E15" s="29">
        <v>0</v>
      </c>
    </row>
    <row r="16" spans="1:5">
      <c r="A16" s="26">
        <f t="shared" si="0"/>
        <v>7</v>
      </c>
      <c r="B16" s="9">
        <v>623</v>
      </c>
      <c r="C16" s="29">
        <v>0</v>
      </c>
      <c r="D16" s="9">
        <v>1253</v>
      </c>
      <c r="E16" s="29">
        <v>0</v>
      </c>
    </row>
    <row r="17" spans="1:5">
      <c r="A17" s="26">
        <f t="shared" si="0"/>
        <v>8</v>
      </c>
      <c r="B17" s="9">
        <v>604</v>
      </c>
      <c r="C17" s="29">
        <v>0</v>
      </c>
      <c r="D17" s="9">
        <v>1327</v>
      </c>
      <c r="E17" s="29">
        <v>0</v>
      </c>
    </row>
    <row r="18" spans="1:5">
      <c r="A18" s="26">
        <f t="shared" si="0"/>
        <v>9</v>
      </c>
      <c r="B18" s="9">
        <v>673</v>
      </c>
      <c r="C18" s="29">
        <v>0</v>
      </c>
      <c r="D18" s="9">
        <v>1579</v>
      </c>
      <c r="E18" s="29">
        <v>0</v>
      </c>
    </row>
    <row r="19" spans="1:5">
      <c r="A19" s="26">
        <f t="shared" si="0"/>
        <v>10</v>
      </c>
      <c r="B19" s="9">
        <v>903</v>
      </c>
      <c r="C19" s="29">
        <v>0</v>
      </c>
      <c r="D19" s="9">
        <v>2176</v>
      </c>
      <c r="E19" s="29">
        <v>0</v>
      </c>
    </row>
    <row r="20" spans="1:5">
      <c r="A20" s="26">
        <f t="shared" si="0"/>
        <v>11</v>
      </c>
      <c r="B20" s="9">
        <v>899</v>
      </c>
      <c r="C20" s="29">
        <v>0</v>
      </c>
      <c r="D20" s="9">
        <v>2216</v>
      </c>
      <c r="E20" s="29">
        <v>0</v>
      </c>
    </row>
    <row r="21" spans="1:5" ht="15" thickBot="1">
      <c r="A21" s="26">
        <f t="shared" si="0"/>
        <v>12</v>
      </c>
      <c r="B21" s="11">
        <f>899+133</f>
        <v>1032</v>
      </c>
      <c r="C21" s="31">
        <v>0</v>
      </c>
      <c r="D21" s="11">
        <f>2800-1544</f>
        <v>1256</v>
      </c>
      <c r="E21" s="31">
        <v>0</v>
      </c>
    </row>
    <row r="22" spans="1:5" ht="15">
      <c r="A22" s="25" t="s">
        <v>105</v>
      </c>
      <c r="B22" s="13">
        <f>SUM(B10:B21)</f>
        <v>7766</v>
      </c>
      <c r="C22" s="13">
        <f t="shared" ref="C22:E22" si="1">SUM(C10:C21)</f>
        <v>0</v>
      </c>
      <c r="D22" s="13">
        <f t="shared" si="1"/>
        <v>16681</v>
      </c>
      <c r="E22" s="13">
        <f t="shared" si="1"/>
        <v>0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20" sqref="H20"/>
    </sheetView>
  </sheetViews>
  <sheetFormatPr defaultRowHeight="14.25"/>
  <sheetData>
    <row r="1" spans="1:5">
      <c r="A1" t="s">
        <v>0</v>
      </c>
      <c r="B1" t="s">
        <v>37</v>
      </c>
    </row>
    <row r="2" spans="1:5">
      <c r="A2" t="s">
        <v>2</v>
      </c>
      <c r="B2" t="s">
        <v>38</v>
      </c>
    </row>
    <row r="3" spans="1:5">
      <c r="A3" t="s">
        <v>4</v>
      </c>
    </row>
    <row r="4" spans="1:5">
      <c r="A4" t="s">
        <v>5</v>
      </c>
      <c r="B4">
        <v>30</v>
      </c>
      <c r="D4" t="s">
        <v>13</v>
      </c>
      <c r="E4" t="s">
        <v>6</v>
      </c>
    </row>
    <row r="5" spans="1:5">
      <c r="A5" t="s">
        <v>7</v>
      </c>
      <c r="C5" s="1" t="s">
        <v>39</v>
      </c>
    </row>
    <row r="6" spans="1:5" ht="15" thickBot="1"/>
    <row r="7" spans="1:5">
      <c r="A7" s="26" t="s">
        <v>9</v>
      </c>
      <c r="B7" s="45">
        <v>2023</v>
      </c>
      <c r="C7" s="46"/>
      <c r="D7" s="45">
        <v>2024</v>
      </c>
      <c r="E7" s="46"/>
    </row>
    <row r="8" spans="1:5">
      <c r="A8" s="47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8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>
        <v>1545</v>
      </c>
      <c r="C10" s="10">
        <v>0</v>
      </c>
      <c r="D10" s="9">
        <v>1688</v>
      </c>
      <c r="E10" s="10">
        <v>0</v>
      </c>
    </row>
    <row r="11" spans="1:5">
      <c r="A11" s="26">
        <f>A10+1</f>
        <v>2</v>
      </c>
      <c r="B11" s="9">
        <v>1307</v>
      </c>
      <c r="C11" s="10">
        <v>0</v>
      </c>
      <c r="D11" s="9">
        <v>1653</v>
      </c>
      <c r="E11" s="10">
        <v>0</v>
      </c>
    </row>
    <row r="12" spans="1:5">
      <c r="A12" s="26">
        <f t="shared" ref="A12:A21" si="0">A11+1</f>
        <v>3</v>
      </c>
      <c r="B12" s="9">
        <v>1543</v>
      </c>
      <c r="C12" s="10">
        <v>0</v>
      </c>
      <c r="D12" s="9">
        <v>1658</v>
      </c>
      <c r="E12" s="10">
        <v>0</v>
      </c>
    </row>
    <row r="13" spans="1:5">
      <c r="A13" s="26">
        <f t="shared" si="0"/>
        <v>4</v>
      </c>
      <c r="B13" s="9">
        <v>1526</v>
      </c>
      <c r="C13" s="10">
        <v>0</v>
      </c>
      <c r="D13" s="9">
        <v>1515</v>
      </c>
      <c r="E13" s="10">
        <v>0</v>
      </c>
    </row>
    <row r="14" spans="1:5">
      <c r="A14" s="26">
        <f t="shared" si="0"/>
        <v>5</v>
      </c>
      <c r="B14" s="9">
        <v>1550</v>
      </c>
      <c r="C14" s="10">
        <v>0</v>
      </c>
      <c r="D14" s="9">
        <v>1542</v>
      </c>
      <c r="E14" s="10">
        <v>0</v>
      </c>
    </row>
    <row r="15" spans="1:5">
      <c r="A15" s="26">
        <f t="shared" si="0"/>
        <v>6</v>
      </c>
      <c r="B15" s="9">
        <v>1436</v>
      </c>
      <c r="C15" s="10">
        <v>0</v>
      </c>
      <c r="D15" s="9"/>
      <c r="E15" s="10">
        <v>0</v>
      </c>
    </row>
    <row r="16" spans="1:5">
      <c r="A16" s="26">
        <f t="shared" si="0"/>
        <v>7</v>
      </c>
      <c r="B16" s="9">
        <v>1472</v>
      </c>
      <c r="C16" s="10">
        <v>0</v>
      </c>
      <c r="D16" s="9"/>
      <c r="E16" s="10">
        <v>0</v>
      </c>
    </row>
    <row r="17" spans="1:5">
      <c r="A17" s="26">
        <f t="shared" si="0"/>
        <v>8</v>
      </c>
      <c r="B17" s="9">
        <v>1393</v>
      </c>
      <c r="C17" s="10">
        <v>0</v>
      </c>
      <c r="D17" s="9"/>
      <c r="E17" s="10">
        <v>0</v>
      </c>
    </row>
    <row r="18" spans="1:5">
      <c r="A18" s="26">
        <f t="shared" si="0"/>
        <v>9</v>
      </c>
      <c r="B18" s="9"/>
      <c r="C18" s="10">
        <v>0</v>
      </c>
      <c r="D18" s="9"/>
      <c r="E18" s="10">
        <v>0</v>
      </c>
    </row>
    <row r="19" spans="1:5">
      <c r="A19" s="26">
        <f t="shared" si="0"/>
        <v>10</v>
      </c>
      <c r="B19" s="9">
        <v>1589</v>
      </c>
      <c r="C19" s="10">
        <v>0</v>
      </c>
      <c r="D19" s="9"/>
      <c r="E19" s="10">
        <v>0</v>
      </c>
    </row>
    <row r="20" spans="1:5">
      <c r="A20" s="26">
        <f t="shared" si="0"/>
        <v>11</v>
      </c>
      <c r="B20" s="9">
        <v>1568</v>
      </c>
      <c r="C20" s="10">
        <v>0</v>
      </c>
      <c r="D20" s="9"/>
      <c r="E20" s="10">
        <v>0</v>
      </c>
    </row>
    <row r="21" spans="1:5" ht="15" thickBot="1">
      <c r="A21" s="26">
        <f t="shared" si="0"/>
        <v>12</v>
      </c>
      <c r="B21" s="11">
        <f>1138+487</f>
        <v>1625</v>
      </c>
      <c r="C21" s="12">
        <v>0</v>
      </c>
      <c r="D21" s="11"/>
      <c r="E21" s="12">
        <v>0</v>
      </c>
    </row>
    <row r="22" spans="1:5" s="27" customFormat="1" ht="15">
      <c r="A22" s="25" t="s">
        <v>105</v>
      </c>
      <c r="B22" s="13">
        <f>SUM(B10:B21)</f>
        <v>16554</v>
      </c>
      <c r="C22" s="13">
        <f t="shared" ref="C22:E22" si="1">SUM(C10:C21)</f>
        <v>0</v>
      </c>
      <c r="D22" s="13">
        <f t="shared" si="1"/>
        <v>8056</v>
      </c>
      <c r="E22" s="13">
        <f t="shared" si="1"/>
        <v>0</v>
      </c>
    </row>
  </sheetData>
  <mergeCells count="3">
    <mergeCell ref="A8:A9"/>
    <mergeCell ref="B7:C7"/>
    <mergeCell ref="D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L25" sqref="L25"/>
    </sheetView>
  </sheetViews>
  <sheetFormatPr defaultRowHeight="14.25"/>
  <sheetData>
    <row r="1" spans="1:5">
      <c r="A1" t="s">
        <v>0</v>
      </c>
      <c r="B1" t="s">
        <v>40</v>
      </c>
    </row>
    <row r="2" spans="1:5">
      <c r="A2" t="s">
        <v>2</v>
      </c>
      <c r="B2" t="s">
        <v>41</v>
      </c>
    </row>
    <row r="3" spans="1:5">
      <c r="A3" t="s">
        <v>4</v>
      </c>
    </row>
    <row r="4" spans="1:5">
      <c r="A4" t="s">
        <v>5</v>
      </c>
      <c r="B4">
        <v>52</v>
      </c>
      <c r="D4" t="s">
        <v>13</v>
      </c>
      <c r="E4" t="s">
        <v>19</v>
      </c>
    </row>
    <row r="5" spans="1:5">
      <c r="A5" t="s">
        <v>7</v>
      </c>
      <c r="C5" s="1" t="s">
        <v>42</v>
      </c>
    </row>
    <row r="6" spans="1:5" ht="15" thickBot="1"/>
    <row r="7" spans="1:5">
      <c r="A7" s="26" t="s">
        <v>9</v>
      </c>
      <c r="B7" s="45">
        <v>2023</v>
      </c>
      <c r="C7" s="46"/>
      <c r="D7" s="45">
        <v>2024</v>
      </c>
      <c r="E7" s="46"/>
    </row>
    <row r="8" spans="1:5">
      <c r="A8" s="41" t="s">
        <v>10</v>
      </c>
      <c r="B8" s="9" t="s">
        <v>11</v>
      </c>
      <c r="C8" s="10" t="s">
        <v>12</v>
      </c>
      <c r="D8" s="9" t="s">
        <v>11</v>
      </c>
      <c r="E8" s="10" t="s">
        <v>12</v>
      </c>
    </row>
    <row r="9" spans="1:5">
      <c r="A9" s="42"/>
      <c r="B9" s="9" t="s">
        <v>15</v>
      </c>
      <c r="C9" s="10" t="s">
        <v>14</v>
      </c>
      <c r="D9" s="9" t="s">
        <v>16</v>
      </c>
      <c r="E9" s="24" t="s">
        <v>14</v>
      </c>
    </row>
    <row r="10" spans="1:5">
      <c r="A10" s="26">
        <v>1</v>
      </c>
      <c r="B10" s="9">
        <v>839</v>
      </c>
      <c r="C10" s="10">
        <v>0</v>
      </c>
      <c r="D10" s="9">
        <v>1350</v>
      </c>
      <c r="E10" s="10">
        <v>0</v>
      </c>
    </row>
    <row r="11" spans="1:5">
      <c r="A11" s="26">
        <f>A10+1</f>
        <v>2</v>
      </c>
      <c r="B11" s="9">
        <v>1026</v>
      </c>
      <c r="C11" s="10">
        <v>0</v>
      </c>
      <c r="D11" s="9">
        <v>1200</v>
      </c>
      <c r="E11" s="10">
        <v>0</v>
      </c>
    </row>
    <row r="12" spans="1:5">
      <c r="A12" s="26">
        <f t="shared" ref="A12:A21" si="0">A11+1</f>
        <v>3</v>
      </c>
      <c r="B12" s="9">
        <v>1096</v>
      </c>
      <c r="C12" s="10">
        <v>0</v>
      </c>
      <c r="D12" s="9">
        <v>1532</v>
      </c>
      <c r="E12" s="10">
        <v>0</v>
      </c>
    </row>
    <row r="13" spans="1:5">
      <c r="A13" s="26">
        <f t="shared" si="0"/>
        <v>4</v>
      </c>
      <c r="B13" s="9">
        <v>1270</v>
      </c>
      <c r="C13" s="10">
        <v>0</v>
      </c>
      <c r="D13" s="9">
        <v>1322</v>
      </c>
      <c r="E13" s="10">
        <v>0</v>
      </c>
    </row>
    <row r="14" spans="1:5">
      <c r="A14" s="26">
        <f t="shared" si="0"/>
        <v>5</v>
      </c>
      <c r="B14" s="9">
        <v>1478</v>
      </c>
      <c r="C14" s="10">
        <v>0</v>
      </c>
      <c r="D14" s="9">
        <v>1565</v>
      </c>
      <c r="E14" s="10">
        <v>0</v>
      </c>
    </row>
    <row r="15" spans="1:5">
      <c r="A15" s="26">
        <f t="shared" si="0"/>
        <v>6</v>
      </c>
      <c r="B15" s="9">
        <v>1511</v>
      </c>
      <c r="C15" s="10">
        <v>0</v>
      </c>
      <c r="D15" s="9">
        <v>1277</v>
      </c>
      <c r="E15" s="10">
        <v>0</v>
      </c>
    </row>
    <row r="16" spans="1:5">
      <c r="A16" s="26">
        <f t="shared" si="0"/>
        <v>7</v>
      </c>
      <c r="B16" s="9">
        <v>1717</v>
      </c>
      <c r="C16" s="10">
        <v>0</v>
      </c>
      <c r="D16" s="9"/>
      <c r="E16" s="10">
        <v>0</v>
      </c>
    </row>
    <row r="17" spans="1:5">
      <c r="A17" s="26">
        <f t="shared" si="0"/>
        <v>8</v>
      </c>
      <c r="B17" s="9">
        <v>1339</v>
      </c>
      <c r="C17" s="10">
        <v>0</v>
      </c>
      <c r="D17" s="9"/>
      <c r="E17" s="10">
        <v>0</v>
      </c>
    </row>
    <row r="18" spans="1:5">
      <c r="A18" s="26">
        <f t="shared" si="0"/>
        <v>9</v>
      </c>
      <c r="B18" s="9">
        <v>1241</v>
      </c>
      <c r="C18" s="10">
        <v>0</v>
      </c>
      <c r="D18" s="9"/>
      <c r="E18" s="10">
        <v>0</v>
      </c>
    </row>
    <row r="19" spans="1:5">
      <c r="A19" s="26">
        <f t="shared" si="0"/>
        <v>10</v>
      </c>
      <c r="B19" s="9">
        <v>1126</v>
      </c>
      <c r="C19" s="10">
        <v>0</v>
      </c>
      <c r="D19" s="9"/>
      <c r="E19" s="10">
        <v>0</v>
      </c>
    </row>
    <row r="20" spans="1:5">
      <c r="A20" s="26">
        <f t="shared" si="0"/>
        <v>11</v>
      </c>
      <c r="B20" s="9">
        <v>1180</v>
      </c>
      <c r="C20" s="10">
        <v>0</v>
      </c>
      <c r="D20" s="9"/>
      <c r="E20" s="10">
        <v>0</v>
      </c>
    </row>
    <row r="21" spans="1:5" ht="15" thickBot="1">
      <c r="A21" s="26">
        <f t="shared" si="0"/>
        <v>12</v>
      </c>
      <c r="B21" s="11">
        <v>1456</v>
      </c>
      <c r="C21" s="12">
        <v>0</v>
      </c>
      <c r="D21" s="11"/>
      <c r="E21" s="12">
        <v>0</v>
      </c>
    </row>
    <row r="22" spans="1:5">
      <c r="A22" s="54" t="s">
        <v>105</v>
      </c>
      <c r="B22" s="55">
        <f>SUM(B10:B21)</f>
        <v>15279</v>
      </c>
      <c r="C22" s="55">
        <f t="shared" ref="C22:E22" si="1">SUM(C10:C21)</f>
        <v>0</v>
      </c>
      <c r="D22" s="55">
        <f t="shared" si="1"/>
        <v>8246</v>
      </c>
      <c r="E22" s="55">
        <f t="shared" si="1"/>
        <v>0</v>
      </c>
    </row>
  </sheetData>
  <mergeCells count="3">
    <mergeCell ref="B7:C7"/>
    <mergeCell ref="D7:E7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30</vt:i4>
      </vt:variant>
    </vt:vector>
  </HeadingPairs>
  <TitlesOfParts>
    <vt:vector size="30" baseType="lpstr">
      <vt:lpstr>SP 98</vt:lpstr>
      <vt:lpstr>Przedszkole nr 1</vt:lpstr>
      <vt:lpstr>CKZ</vt:lpstr>
      <vt:lpstr>ZZK</vt:lpstr>
      <vt:lpstr>ZZK Św. Elżbiety</vt:lpstr>
      <vt:lpstr>CBK FAMA</vt:lpstr>
      <vt:lpstr>SP 36</vt:lpstr>
      <vt:lpstr>SP 9 - bud dydaktyczny</vt:lpstr>
      <vt:lpstr>ZSL - szkoła</vt:lpstr>
      <vt:lpstr>SP 66</vt:lpstr>
      <vt:lpstr>LO VIII</vt:lpstr>
      <vt:lpstr>Bud. biurowy - św. Antoniego</vt:lpstr>
      <vt:lpstr>Przedszkole 17</vt:lpstr>
      <vt:lpstr>CAL</vt:lpstr>
      <vt:lpstr>SP 43 z internatem</vt:lpstr>
      <vt:lpstr>SP 42</vt:lpstr>
      <vt:lpstr>WCI</vt:lpstr>
      <vt:lpstr>ZSP 4</vt:lpstr>
      <vt:lpstr>SP 90</vt:lpstr>
      <vt:lpstr>SP 5</vt:lpstr>
      <vt:lpstr>ZSP 10</vt:lpstr>
      <vt:lpstr>SP 63</vt:lpstr>
      <vt:lpstr>Biblioteka - Stabowa</vt:lpstr>
      <vt:lpstr>SP 14</vt:lpstr>
      <vt:lpstr>Biblioteka Chociebuska</vt:lpstr>
      <vt:lpstr>ZZK Ruska</vt:lpstr>
      <vt:lpstr>ZSL 17 - basen</vt:lpstr>
      <vt:lpstr>ZSL 17</vt:lpstr>
      <vt:lpstr>ZSP 12</vt:lpstr>
      <vt:lpstr>ZSP 18</vt:lpstr>
    </vt:vector>
  </TitlesOfParts>
  <Company>Centrum Usług Informatycznych we Wrocławiu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umpako09</dc:creator>
  <cp:lastModifiedBy>umpako09</cp:lastModifiedBy>
  <dcterms:created xsi:type="dcterms:W3CDTF">2025-03-13T14:02:43Z</dcterms:created>
  <dcterms:modified xsi:type="dcterms:W3CDTF">2025-03-14T13:44:36Z</dcterms:modified>
</cp:coreProperties>
</file>