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120" windowWidth="27900" windowHeight="12525"/>
  </bookViews>
  <sheets>
    <sheet name="RAPORT 2023" sheetId="16" r:id="rId1"/>
    <sheet name="PLANY NA LATA KOLEJNE" sheetId="19" r:id="rId2"/>
  </sheets>
  <definedNames>
    <definedName name="_xlnm._FilterDatabase" localSheetId="1" hidden="1">'PLANY NA LATA KOLEJNE'!$A$5:$AF$280</definedName>
    <definedName name="_xlnm._FilterDatabase" localSheetId="0" hidden="1">'RAPORT 2023'!$A$5:$AF$358</definedName>
    <definedName name="_GoBack" localSheetId="1">'PLANY NA LATA KOLEJNE'!#REF!</definedName>
    <definedName name="_GoBack" localSheetId="0">'RAPORT 2023'!#REF!</definedName>
    <definedName name="_Hlk131083777" localSheetId="1">'PLANY NA LATA KOLEJNE'!#REF!</definedName>
    <definedName name="_Hlk131083777" localSheetId="0">'RAPORT 2023'!#REF!</definedName>
    <definedName name="_Hlk131144404" localSheetId="1">'PLANY NA LATA KOLEJNE'!#REF!</definedName>
    <definedName name="_Hlk131144404" localSheetId="0">'RAPORT 2023'!#REF!</definedName>
    <definedName name="Dane" localSheetId="1">#REF!</definedName>
    <definedName name="Dane">#REF!</definedName>
    <definedName name="Data_płatności" localSheetId="1">DATE(YEAR('PLANY NA LATA KOLEJNE'!Rozpoczęcie_pożyczki),MONTH('PLANY NA LATA KOLEJNE'!Rozpoczęcie_pożyczki)+Payment_Number,DAY('PLANY NA LATA KOLEJNE'!Rozpoczęcie_pożyczki))</definedName>
    <definedName name="Data_płatności">DATE(YEAR([0]!Rozpoczęcie_pożyczki),MONTH([0]!Rozpoczęcie_pożyczki)+Payment_Number,DAY([0]!Rozpoczęcie_pożyczki))</definedName>
    <definedName name="Data_raty" localSheetId="1">#REF!</definedName>
    <definedName name="Data_raty">#REF!</definedName>
    <definedName name="Kapitał" localSheetId="1">#REF!</definedName>
    <definedName name="Kapitał">#REF!</definedName>
    <definedName name="Kwota_pożyczki" localSheetId="1">#REF!</definedName>
    <definedName name="Kwota_pożyczki">#REF!</definedName>
    <definedName name="Lata_pożyczki" localSheetId="1">#REF!</definedName>
    <definedName name="Lata_pożyczki">#REF!</definedName>
    <definedName name="Liczba_rat" localSheetId="1">MATCH(0.01,'PLANY NA LATA KOLEJNE'!Saldo_końcowe,-1)+1</definedName>
    <definedName name="Liczba_rat">MATCH(0.01,[0]!Saldo_końcowe,-1)+1</definedName>
    <definedName name="Liczba_rat_na_rok" localSheetId="1">#REF!</definedName>
    <definedName name="Liczba_rat_na_rok">#REF!</definedName>
    <definedName name="Numer_raty" localSheetId="1">#REF!</definedName>
    <definedName name="Numer_raty">#REF!</definedName>
    <definedName name="_xlnm.Print_Area" localSheetId="1">'PLANY NA LATA KOLEJNE'!$A$3:$R$8</definedName>
    <definedName name="_xlnm.Print_Area" localSheetId="0">'RAPORT 2023'!$A$3:$R$24</definedName>
    <definedName name="Odsetki" localSheetId="1">#REF!</definedName>
    <definedName name="Odsetki">#REF!</definedName>
    <definedName name="Odsetki_razem" localSheetId="1">#REF!</definedName>
    <definedName name="Odsetki_razem">#REF!</definedName>
    <definedName name="OLE_LINK3" localSheetId="1">'PLANY NA LATA KOLEJNE'!#REF!</definedName>
    <definedName name="OLE_LINK3" localSheetId="0">'RAPORT 2023'!#REF!</definedName>
    <definedName name="Ostatni_wiersz" localSheetId="1">IF('PLANY NA LATA KOLEJNE'!Wartości_wprowadzone,'PLANY NA LATA KOLEJNE'!Wiersz_nagłówka+'PLANY NA LATA KOLEJNE'!Liczba_rat,'PLANY NA LATA KOLEJNE'!Wiersz_nagłówka)</definedName>
    <definedName name="Ostatni_wiersz">IF([0]!Wartości_wprowadzone,[0]!Wiersz_nagłówka+Liczba_rat,[0]!Wiersz_nagłówka)</definedName>
    <definedName name="Pełny_wydruk" localSheetId="1">#REF!</definedName>
    <definedName name="Pełny_wydruk">#REF!</definedName>
    <definedName name="Planowana_rata" localSheetId="1">#REF!</definedName>
    <definedName name="Planowana_rata">#REF!</definedName>
    <definedName name="Planowana_rata_miesięczna" localSheetId="1">#REF!</definedName>
    <definedName name="Planowana_rata_miesięczna">#REF!</definedName>
    <definedName name="Planowana_stopa_procentowa" localSheetId="1">#REF!</definedName>
    <definedName name="Planowana_stopa_procentowa">#REF!</definedName>
    <definedName name="Planowane_raty_dodatkowe" localSheetId="1">#REF!</definedName>
    <definedName name="Planowane_raty_dodatkowe">#REF!</definedName>
    <definedName name="Procent_skumulowany" localSheetId="1">#REF!</definedName>
    <definedName name="Procent_skumulowany">#REF!</definedName>
    <definedName name="Rata_dodatkowa" localSheetId="1">#REF!</definedName>
    <definedName name="Rata_dodatkowa">#REF!</definedName>
    <definedName name="Raty_razem" localSheetId="1">#REF!</definedName>
    <definedName name="Raty_razem">#REF!</definedName>
    <definedName name="Resetuj_obszar_wydruku" localSheetId="1">OFFSET('PLANY NA LATA KOLEJNE'!Pełny_wydruk,0,0,'PLANY NA LATA KOLEJNE'!Ostatni_wiersz)</definedName>
    <definedName name="Resetuj_obszar_wydruku">OFFSET(Pełny_wydruk,0,0,Ostatni_wiersz)</definedName>
    <definedName name="Rozpoczęcie_pożyczki" localSheetId="1">#REF!</definedName>
    <definedName name="Rozpoczęcie_pożyczki">#REF!</definedName>
    <definedName name="Saldo_końcowe" localSheetId="1">#REF!</definedName>
    <definedName name="Saldo_końcowe">#REF!</definedName>
    <definedName name="Saldo_początkowe" localSheetId="1">#REF!</definedName>
    <definedName name="Saldo_początkowe">#REF!</definedName>
    <definedName name="Stopa_procentowa" localSheetId="1">#REF!</definedName>
    <definedName name="Stopa_procentowa">#REF!</definedName>
    <definedName name="Wartości_wprowadzone" localSheetId="1">IF('PLANY NA LATA KOLEJNE'!Kwota_pożyczki*'PLANY NA LATA KOLEJNE'!Stopa_procentowa*'PLANY NA LATA KOLEJNE'!Lata_pożyczki*'PLANY NA LATA KOLEJNE'!Rozpoczęcie_pożyczki&gt;0,1,0)</definedName>
    <definedName name="Wartości_wprowadzone">IF(Kwota_pożyczki*Stopa_procentowa*Lata_pożyczki*Rozpoczęcie_pożyczki&gt;0,1,0)</definedName>
    <definedName name="Wiersz_nagłówka" localSheetId="1">ROW(#REF!)</definedName>
    <definedName name="Wiersz_nagłówka">ROW(#REF!)</definedName>
  </definedNames>
  <calcPr calcId="125725"/>
</workbook>
</file>

<file path=xl/calcChain.xml><?xml version="1.0" encoding="utf-8"?>
<calcChain xmlns="http://schemas.openxmlformats.org/spreadsheetml/2006/main">
  <c r="I58" i="19"/>
  <c r="I51"/>
  <c r="I280"/>
  <c r="I279"/>
  <c r="I278"/>
  <c r="I277"/>
  <c r="I276"/>
  <c r="I275"/>
  <c r="I274"/>
  <c r="I273"/>
  <c r="I272"/>
  <c r="I271"/>
  <c r="I270"/>
  <c r="I266"/>
  <c r="I263"/>
  <c r="I264"/>
  <c r="I265"/>
  <c r="I262"/>
  <c r="I240"/>
  <c r="I118"/>
  <c r="I62"/>
  <c r="I52"/>
  <c r="I48"/>
  <c r="I49"/>
  <c r="I50"/>
  <c r="I53"/>
  <c r="I55"/>
  <c r="I56"/>
  <c r="I57"/>
  <c r="I59"/>
  <c r="I60"/>
  <c r="I66"/>
  <c r="I67"/>
  <c r="I68"/>
  <c r="I69"/>
  <c r="I70"/>
  <c r="I71"/>
  <c r="I72"/>
  <c r="I73"/>
  <c r="I74"/>
  <c r="I75"/>
  <c r="I76"/>
  <c r="I77"/>
  <c r="I78"/>
  <c r="I79"/>
  <c r="I80"/>
  <c r="I81"/>
  <c r="I83"/>
  <c r="I84"/>
  <c r="I86"/>
  <c r="I87"/>
  <c r="I91"/>
  <c r="I92"/>
  <c r="I93"/>
  <c r="I94"/>
  <c r="I95"/>
  <c r="I96"/>
  <c r="I99"/>
  <c r="I107"/>
  <c r="I108"/>
  <c r="I109"/>
  <c r="I110"/>
  <c r="I111"/>
  <c r="I112"/>
  <c r="I113"/>
  <c r="I114"/>
  <c r="I115"/>
  <c r="I116"/>
  <c r="I117"/>
  <c r="I127"/>
  <c r="I128"/>
  <c r="I129"/>
  <c r="I136"/>
  <c r="I137"/>
  <c r="I138"/>
  <c r="I148"/>
  <c r="I149"/>
  <c r="I151"/>
  <c r="I152"/>
  <c r="I153"/>
  <c r="I154"/>
  <c r="I155"/>
  <c r="I158"/>
  <c r="I159"/>
  <c r="I160"/>
  <c r="I161"/>
  <c r="I162"/>
  <c r="I163"/>
  <c r="I167"/>
  <c r="I168"/>
  <c r="I169"/>
  <c r="I170"/>
  <c r="I171"/>
  <c r="I178"/>
  <c r="I179"/>
  <c r="I180"/>
  <c r="I181"/>
  <c r="I182"/>
  <c r="I183"/>
  <c r="I184"/>
  <c r="I186"/>
  <c r="I187"/>
  <c r="I188"/>
  <c r="I189"/>
  <c r="I190"/>
  <c r="I191"/>
  <c r="I192"/>
  <c r="I197"/>
  <c r="I198"/>
  <c r="I199"/>
  <c r="I200"/>
  <c r="I202"/>
  <c r="I203"/>
  <c r="I204"/>
  <c r="I205"/>
  <c r="I206"/>
  <c r="I212"/>
  <c r="I213"/>
  <c r="I214"/>
  <c r="I215"/>
  <c r="I216"/>
  <c r="I217"/>
  <c r="I218"/>
  <c r="I219"/>
  <c r="I220"/>
  <c r="I221"/>
  <c r="I222"/>
  <c r="I223"/>
  <c r="I224"/>
  <c r="I225"/>
  <c r="I226"/>
  <c r="I234"/>
  <c r="I235"/>
  <c r="I241"/>
  <c r="I242"/>
  <c r="I243"/>
  <c r="I244"/>
  <c r="I247"/>
  <c r="I250"/>
  <c r="I251"/>
  <c r="I252"/>
  <c r="I253"/>
  <c r="I254"/>
  <c r="I255"/>
  <c r="I256"/>
  <c r="I257"/>
  <c r="I258"/>
  <c r="I259"/>
  <c r="I260"/>
  <c r="I261"/>
  <c r="I47"/>
  <c r="I7"/>
  <c r="J11"/>
  <c r="J80" i="16"/>
  <c r="J300"/>
  <c r="J289"/>
  <c r="J34"/>
  <c r="K358" l="1"/>
  <c r="J358" s="1"/>
  <c r="K357"/>
  <c r="J357" s="1"/>
  <c r="K356"/>
  <c r="J356" s="1"/>
  <c r="K355"/>
  <c r="J355" s="1"/>
  <c r="K354"/>
  <c r="J354" s="1"/>
  <c r="K353"/>
  <c r="J353" s="1"/>
  <c r="K352"/>
  <c r="J352" s="1"/>
  <c r="J269" i="19"/>
</calcChain>
</file>

<file path=xl/comments1.xml><?xml version="1.0" encoding="utf-8"?>
<comments xmlns="http://schemas.openxmlformats.org/spreadsheetml/2006/main">
  <authors>
    <author>umkata01</author>
    <author>KK</author>
  </authors>
  <commentList>
    <comment ref="D342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nazwę programu: miejskiego, unijnego lub w przypadku niekorzystania z ww. programów nazwę działania np. monitorowanie zużycia mediów, wymiana oświetlenia i instalacji energetycznej, wymiana sprzętu komputerowego, zmiana mocy zamówionej oraz taryfy energii elektrycznej itd.</t>
        </r>
      </text>
    </comment>
    <comment ref="E342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czy jest to hala sportowa, budynek urzędu, budynek szkoły  itd.</t>
        </r>
      </text>
    </comment>
    <comment ref="G342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opisać wykonane prace np wymiana opraw oświetleniowych na energooszczędne lub Poprawa efektywności energetycznej przez wymianę okien lub wymiana piecy kaflowych i zamontowanie piecy gazowych, instalacja paneli fotowoltaicznych itd </t>
        </r>
      </text>
    </comment>
    <comment ref="D343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nazwę programu: miejskiego, unijnego lub w przypadku niekorzystania z ww. programów nazwę działania np. monitorowanie zużycia mediów, wymiana oświetlenia i instalacji energetycznej, wymiana sprzętu komputerowego, zmiana mocy zamówionej oraz taryfy energii elektrycznej itd.</t>
        </r>
      </text>
    </comment>
    <comment ref="D344" authorId="1">
      <text>
        <r>
          <rPr>
            <sz val="11"/>
            <color rgb="FF000000"/>
            <rFont val="Czcionka tekstu podstawowego"/>
            <family val="2"/>
            <charset val="238"/>
          </rPr>
          <t xml:space="preserve">umkata01:
</t>
        </r>
        <r>
          <rPr>
            <sz val="9"/>
            <color rgb="FF000000"/>
            <rFont val="Tahoma"/>
            <family val="2"/>
            <charset val="238"/>
          </rPr>
          <t>proszę wpisać nazwę programu: miejskiego, unijnego lub w przypadku niekorzystania z ww. programów nazwę działania np. monitorowanie zużycia mediów, wymiana oświetlenia i instalacji energetycznej, wymiana sprzętu komputerowego, zmiana mocy zamówionej oraz taryfy energii elektrycznej itd.</t>
        </r>
      </text>
    </comment>
    <comment ref="E344" authorId="1">
      <text>
        <r>
          <rPr>
            <sz val="11"/>
            <color rgb="FF000000"/>
            <rFont val="Czcionka tekstu podstawowego"/>
            <family val="2"/>
            <charset val="238"/>
          </rPr>
          <t xml:space="preserve">umkata01:
</t>
        </r>
        <r>
          <rPr>
            <sz val="9"/>
            <color rgb="FF000000"/>
            <rFont val="Tahoma"/>
            <family val="2"/>
            <charset val="238"/>
          </rPr>
          <t>proszę wpisać czy jest to hala sportowa, budynek urzędu, budynek szkoły  itd.</t>
        </r>
      </text>
    </comment>
    <comment ref="G344" authorId="1">
      <text>
        <r>
          <rPr>
            <sz val="11"/>
            <color rgb="FF000000"/>
            <rFont val="Czcionka tekstu podstawowego"/>
            <family val="2"/>
            <charset val="238"/>
          </rPr>
          <t xml:space="preserve">umkata01:
</t>
        </r>
        <r>
          <rPr>
            <sz val="9"/>
            <color rgb="FF000000"/>
            <rFont val="Tahoma"/>
            <family val="2"/>
            <charset val="238"/>
          </rPr>
          <t xml:space="preserve">proszę opisać wykonane prace np wymiana opraw oświetleniowych na energooszczędne lub Poprawa efektywności energetycznej przez wymianę okien lub wymiana piecy kaflowych i zamontowanie piecy gazowych, instalacja paneli fotowoltaicznych itd </t>
        </r>
      </text>
    </comment>
    <comment ref="E348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czy jest to hala sportowa, budynek urzędu, budynek szkoły  itd.</t>
        </r>
      </text>
    </comment>
    <comment ref="D349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nazwę programu: miejskiego, unijnego lub w przypadku niekorzystania z ww. programów nazwę działania np. monitorowanie zużycia mediów, wymiana oświetlenia i instalacji energetycznej, wymiana sprzętu komputerowego, zmiana mocy zamówionej oraz taryfy energii elektrycznej itd.</t>
        </r>
      </text>
    </comment>
    <comment ref="E349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czy jest to hala sportowa, budynek urzędu, budynek szkoły  itd.</t>
        </r>
      </text>
    </comment>
    <comment ref="G349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nazwę programu: miejskiego, unijnego lub w przypadku niekorzystania z ww. programów nazwę działania np. monitorowanie zużycia mediów, wymiana oświetlenia i instalacji energetycznej, wymiana sprzętu komputerowego, zmiana mocy zamówionej oraz taryfy energii elektrycznej itd.</t>
        </r>
      </text>
    </comment>
    <comment ref="D350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nazwę programu: miejskiego, unijnego lub w przypadku niekorzystania z ww. programów nazwę działania np. monitorowanie zużycia mediów, wymiana oświetlenia i instalacji energetycznej, wymiana sprzętu komputerowego, zmiana mocy zamówionej oraz taryfy energii elektrycznej itd.</t>
        </r>
      </text>
    </comment>
    <comment ref="E350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czy jest to hala sportowa, budynek urzędu, budynek szkoły  itd.</t>
        </r>
      </text>
    </comment>
    <comment ref="D351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nazwę programu: miejskiego, unijnego lub w przypadku niekorzystania z ww. programów nazwę działania np. monitorowanie zużycia mediów, wymiana oświetlenia i instalacji energetycznej, wymiana sprzętu komputerowego, zmiana mocy zamówionej oraz taryfy energii elektrycznej itd.</t>
        </r>
      </text>
    </comment>
  </commentList>
</comments>
</file>

<file path=xl/comments2.xml><?xml version="1.0" encoding="utf-8"?>
<comments xmlns="http://schemas.openxmlformats.org/spreadsheetml/2006/main">
  <authors>
    <author>umkata01</author>
    <author>Tomasz Radtke</author>
  </authors>
  <commentList>
    <comment ref="D254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nazwę programu: miejskiego, unijnego lub w przypadku niekorzystania z ww. programów nazwę działania np. monitorowanie zużycia mediów, wymiana oświetlenia i instalacji energetycznej, wymiana sprzętu komputerowego, zmiana mocy zamówionej oraz taryfy energii elektrycznej itd.</t>
        </r>
      </text>
    </comment>
    <comment ref="E254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czy jest to hala sportowa, budynek urzędu, budynek szkoły  itd.</t>
        </r>
      </text>
    </comment>
    <comment ref="D255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nazwę programu: miejskiego, unijnego lub w przypadku niekorzystania z ww. programów nazwę działania np. monitorowanie zużycia mediów, wymiana oświetlenia i instalacji energetycznej, wymiana sprzętu komputerowego, zmiana mocy zamówionej oraz taryfy energii elektrycznej itd.</t>
        </r>
      </text>
    </comment>
    <comment ref="E255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czy jest to hala sportowa, budynek urzędu, budynek szkoły  itd.</t>
        </r>
      </text>
    </comment>
    <comment ref="D256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nazwę programu: miejskiego, unijnego lub w przypadku niekorzystania z ww. programów nazwę działania np. monitorowanie zużycia mediów, wymiana oświetlenia i instalacji energetycznej, wymiana sprzętu komputerowego, zmiana mocy zamówionej oraz taryfy energii elektrycznej itd.</t>
        </r>
      </text>
    </comment>
    <comment ref="E256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czy jest to hala sportowa, budynek urzędu, budynek szkoły  itd.</t>
        </r>
      </text>
    </comment>
    <comment ref="G256" authorId="0">
      <text>
        <r>
          <rPr>
            <b/>
            <sz val="9"/>
            <color indexed="81"/>
            <rFont val="Tahoma"/>
            <family val="2"/>
            <charset val="238"/>
          </rPr>
          <t>umkata01:</t>
        </r>
        <r>
          <rPr>
            <sz val="9"/>
            <color indexed="81"/>
            <rFont val="Tahoma"/>
            <family val="2"/>
            <charset val="238"/>
          </rPr>
          <t xml:space="preserve">
proszę wpisać nazwę programu: miejskiego, unijnego lub w przypadku niekorzystania z ww. programów nazwę działania np. monitorowanie zużycia mediów, wymiana oświetlenia i instalacji energetycznej, wymiana sprzętu komputerowego, zmiana mocy zamówionej oraz taryfy energii elektrycznej itd.</t>
        </r>
      </text>
    </comment>
    <comment ref="G258" authorId="1">
      <text>
        <r>
          <rPr>
            <b/>
            <sz val="9"/>
            <color indexed="81"/>
            <rFont val="Tahoma"/>
            <family val="2"/>
            <charset val="238"/>
          </rPr>
          <t>Tomasz Radtke:</t>
        </r>
        <r>
          <rPr>
            <sz val="9"/>
            <color indexed="81"/>
            <rFont val="Tahoma"/>
            <family val="2"/>
            <charset val="238"/>
          </rPr>
          <t xml:space="preserve">
2360000 razem</t>
        </r>
      </text>
    </comment>
  </commentList>
</comments>
</file>

<file path=xl/sharedStrings.xml><?xml version="1.0" encoding="utf-8"?>
<sst xmlns="http://schemas.openxmlformats.org/spreadsheetml/2006/main" count="7558" uniqueCount="2469">
  <si>
    <t>Lp.</t>
  </si>
  <si>
    <t>Nazwa działania</t>
  </si>
  <si>
    <t>Załącznik 1 - Wykaz środków poprawy efektywności energetycznej stosowanych w Mieście Wrocław w latach 2023</t>
  </si>
  <si>
    <t>środki wlasne;dotacje;środki własne+dotacje; kredyt</t>
  </si>
  <si>
    <t>Osiągnięty efekt energetyczny (kWh, TOE lub inne) np. mniejsze zużycie energii lub ciepła w skali roku</t>
  </si>
  <si>
    <t>10.</t>
  </si>
  <si>
    <t>Nazwa obiektu dla którego zrealizowano przedsiewzięcie</t>
  </si>
  <si>
    <t>instytucja kultury;inna jednostka budżetowa;Żłobek/Specjalny Ośrodek Szkolno-Wychowawczy;spółka miejska;UM;zakład opieki zdrowotnej;jednostka oświatowa (edukacja);instytucje pomocy społecznej</t>
  </si>
  <si>
    <t>Opis działania/zakres prac</t>
  </si>
  <si>
    <t>Środki własne</t>
  </si>
  <si>
    <t>Zewnętrzne Unijne bezzwrotne</t>
  </si>
  <si>
    <t>Zewnętrzne Unijne zwrotne</t>
  </si>
  <si>
    <t>Krajowe środki bezzwrotne</t>
  </si>
  <si>
    <t>Krajowe środki zwrotne</t>
  </si>
  <si>
    <t>ŹRÓDŁO FINANSOWANIA</t>
  </si>
  <si>
    <t>Koszt realizacji brutto (zł)</t>
  </si>
  <si>
    <t xml:space="preserve">jednostka budżetowa </t>
  </si>
  <si>
    <t>samorządowe zakłady budżetowe</t>
  </si>
  <si>
    <t>spółki Gminy Wrocław</t>
  </si>
  <si>
    <t>jednostka budżetowa;samorządowe zakłady budżetowe;;</t>
  </si>
  <si>
    <t>Opis osiągniętego efektu energetycznego (może być więcej niż jeden dla sprawozdawanego działania)</t>
  </si>
  <si>
    <t>Wartość liczbowa osiągniętego efektu (z podaniem jednostki kWh, TOE lub inne) - jeżeli jest policzalna</t>
  </si>
  <si>
    <t>PROSIMY WYPEŁNIAĆ TABELĘ WG ZAŁĄCZONEJ INSTRUKCJI (plik w pdf)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</si>
  <si>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</si>
  <si>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</si>
  <si>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</si>
  <si>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</si>
  <si>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</si>
  <si>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</si>
  <si>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</si>
  <si>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</si>
  <si>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</si>
  <si>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</si>
  <si>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</si>
  <si>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Pełna nazwa jednostki (zgodnie z dokumentem rejestrowym) - bez adresu</t>
  </si>
  <si>
    <t>Typ jednostki (proszę wybrać z listy rozwijanej)</t>
  </si>
  <si>
    <t>Adres obiektu (ulibca, nr, kod pocztowy)</t>
  </si>
  <si>
    <r>
      <t xml:space="preserve">Miejsce </t>
    </r>
    <r>
      <rPr>
        <b/>
        <u/>
        <sz val="8"/>
        <color theme="1"/>
        <rFont val="Verdana"/>
        <family val="2"/>
        <charset val="238"/>
      </rPr>
      <t>dotychczasowych</t>
    </r>
    <r>
      <rPr>
        <b/>
        <sz val="8"/>
        <color theme="1"/>
        <rFont val="Verdana"/>
        <family val="2"/>
        <charset val="238"/>
      </rPr>
      <t xml:space="preserve"> publikacji o zastosowanych środkach poprawy efektywności energetycznej </t>
    </r>
  </si>
  <si>
    <t xml:space="preserve">Typ działania - zgodnie z wymogami ustawy - komentarz w instrukcji
</t>
  </si>
  <si>
    <t xml:space="preserve">Termin zakończenia realizacji
proszę wskazać kwartal 2023r
</t>
  </si>
  <si>
    <t>III</t>
  </si>
  <si>
    <t>Poprawa efektywności energetycznej w zakresie ogrzewania</t>
  </si>
  <si>
    <t>4.Realizacja przedsięwzięcia termomodernizacyjnego w rozumieniu ustawy z dnia 21 listopada 2008 r. o wspieraniu termomodernizacji i remontów oraz o centralnej ewidencji emisyjności budynków (Dz. U. z 2018 r. poz. 966 oraz z 2019 r. poz. 51 i 2020);</t>
  </si>
  <si>
    <t xml:space="preserve">Planowany termin przeprowadzenia działania termomodernizacyjnego
proszę wskazac rok 
</t>
  </si>
  <si>
    <t>Agencja Rozwoju Aglomeracji Wrocławskiej S.A.</t>
  </si>
  <si>
    <t>spółka miejska</t>
  </si>
  <si>
    <t>Poprawa efektywności energetycznej w zakresie oświetlenia</t>
  </si>
  <si>
    <t>Budynek użytkowy</t>
  </si>
  <si>
    <t>pl. Solny 14/14a; 50-062 Wrocław</t>
  </si>
  <si>
    <t>wymiana żródeł światła na energooszczędne(panele ledowe) na klatkach schodowych oraz w pomieszczeniach piwnicy, montaż czujek ruchu w piwnicy</t>
  </si>
  <si>
    <t xml:space="preserve">spadek zużycia energii elekktycznej </t>
  </si>
  <si>
    <t>oszczędność roczna na poziomie 600 kWh</t>
  </si>
  <si>
    <t>1. Realizacja i finansowanie przedsięwzięcia służącego poprawie efektywności energetycznej;</t>
  </si>
  <si>
    <t>Teatr Muzyczny Capitol</t>
  </si>
  <si>
    <t>instytucja kultury</t>
  </si>
  <si>
    <t>wymiana oświetlenia</t>
  </si>
  <si>
    <t>Budynek Teatru</t>
  </si>
  <si>
    <t>Piłsudskiego 67, 50-019 Wrocław</t>
  </si>
  <si>
    <t>Wymiana źródeł światła na LED</t>
  </si>
  <si>
    <t>IV</t>
  </si>
  <si>
    <t>zmniejszenie zużycia energii elektrycznej</t>
  </si>
  <si>
    <t>30000kWh</t>
  </si>
  <si>
    <t>Wymiana oświetlenia scenicznego 7szt głowy ruchome led typ Profil</t>
  </si>
  <si>
    <t>Centrum Kreatywności  TALENT</t>
  </si>
  <si>
    <t>jednostka oświatowa (edukacja)</t>
  </si>
  <si>
    <t>budynek główny</t>
  </si>
  <si>
    <t>Ul. Jedności Narodowej 117, 50-301</t>
  </si>
  <si>
    <t>wymiana instalacji elektrycznej z alumuniowej na miedzianą, wymiana opraw świetlnych i żarówek na energooszczędne.</t>
  </si>
  <si>
    <t xml:space="preserve">II </t>
  </si>
  <si>
    <t>1. Spadek zużycia energii elektrycznej, jednak w wyniku dostosowania do wymogów ppoż. w budynku jest więcej żródeł światła oraz ograniaczone sterowanie poszczególnymi strefami oświetlenia przez co ogółne zużycie jest wyższe do roku wcześniejszego. 2. Spadek zużycia energii cieplnej.</t>
  </si>
  <si>
    <t>2.Wymiana eksploatowanego urządzenia, instalacji lub pojazdu na urządzenie, instalację lub pojazd, o którym mowa w pkt 2, lub ich modernizacja</t>
  </si>
  <si>
    <t xml:space="preserve">1. wymiana oświetlenia i instalacji elektrycznej 2. monitorowanie zóżycia mediów </t>
  </si>
  <si>
    <t>1. Łącznik i sala gimnastyczna 2. Oświetlenie zewnetrzne budynku.</t>
  </si>
  <si>
    <t>1. Wymiana opraw świetlnych i żarówek na energooszczędne w łączniku i sali gimnastycznej. 2. Monitoring zużycia energii sieplnej.</t>
  </si>
  <si>
    <t>1. Spadek zużycia energii elektrycznej. 2. Spadek zużycia energii cieplnej.</t>
  </si>
  <si>
    <t>Centrum Kształcenia Zawodowego</t>
  </si>
  <si>
    <t>budynek szkolny</t>
  </si>
  <si>
    <t>ul Strzegomska 49a                 53-611 Wrocław</t>
  </si>
  <si>
    <t>wymiana oświetlenia na LED w salach 12,15 oraz poligon w budynku "D"</t>
  </si>
  <si>
    <t>W miesiącu listopadzie  2023 spadek zużycia energi elektrycznej o 1% w porówniau do analogiczneo okresy roku poprzedniego</t>
  </si>
  <si>
    <t>169 kWh w miesiącu</t>
  </si>
  <si>
    <t>wymiana oświetlenia na LED w 8 salach (403- 405 oraz 408-412) w budynku"A"</t>
  </si>
  <si>
    <t>W III kwartale 2023 spadek zużycia energi elektrycznej o 9% w porówniau do analogiczneo okresy roku poprzedniego</t>
  </si>
  <si>
    <t>3271 kWh w kwartale</t>
  </si>
  <si>
    <t>Centrum Kultury Agora</t>
  </si>
  <si>
    <t>montaż kolejnej partii instalacji fotowoltaicznej</t>
  </si>
  <si>
    <t>ul. Serbska 5a, 51-111 Wrocław</t>
  </si>
  <si>
    <t>instalacja paneli fotowoltaicznych o mocy ok. 20kW</t>
  </si>
  <si>
    <t>oszczędność zużycia energii, redukcja emisji CO2</t>
  </si>
  <si>
    <t>8000 kWh</t>
  </si>
  <si>
    <t xml:space="preserve">piktogramy na terenie obiektu </t>
  </si>
  <si>
    <t>2. Nabycie urządzenia, instalacji lub pojazdu, charakteryzujących się niskim zużyciem energii oraz niskimi kosztami eksploatacji;</t>
  </si>
  <si>
    <t xml:space="preserve">etapowa wymiana oświetlenia na energooszczędne  </t>
  </si>
  <si>
    <t xml:space="preserve">wymiana opraw oświetleniowych na energooszczędne </t>
  </si>
  <si>
    <t>oszczędność zużycia energii, mniejsze obciążenie środowiska</t>
  </si>
  <si>
    <t>3. Wymiana eksploatowanego urządzenia, instalacji lub pojazdu na urządzenie, instalację lub pojazd, o których mowa w pkt 2, lub ich modernizacja;</t>
  </si>
  <si>
    <t>Centrum Kultury Nowy Pafawag</t>
  </si>
  <si>
    <t>częściowa wymiana oświetlenia, monitorowanie ogrzewania budynku</t>
  </si>
  <si>
    <t>budynek Centrum Kultury Nowy Pafawag</t>
  </si>
  <si>
    <t>ul. Chociebuska 4-6; 54-433 Wrocław</t>
  </si>
  <si>
    <t>W 2023 r. spadek zużycia energii elektrycznej o 26,5% w stosunku do 2022r.</t>
  </si>
  <si>
    <t>16916 kWh</t>
  </si>
  <si>
    <t>Remont dachu i elewacji wpłynął na ograniczenie ubytków ciepła (zlikwidowano nieszczelności w dachu i części remontowanej elewacji)</t>
  </si>
  <si>
    <t>W 2023r. spadek zużycia ciepła o 12,1% w porównaniu do 2022r.</t>
  </si>
  <si>
    <t>125,1 GJ</t>
  </si>
  <si>
    <t>drugi etap remontu elewacji; dalszy etap wymiany oświetlenia; monitorowanie ogrzewania; wykorzystywanie instalacji fotowoltaicznej</t>
  </si>
  <si>
    <t xml:space="preserve">Dalsze monitorowanie ogrzewania budynku przez Eko Brokera. </t>
  </si>
  <si>
    <t>Spadek zużycia ciepła o kolejne 5%.</t>
  </si>
  <si>
    <t>45,0 GJ</t>
  </si>
  <si>
    <t xml:space="preserve">Dalsza wymiana opraw oświetleniowych na ledowe. </t>
  </si>
  <si>
    <t>Spadek zużycia energii elektrycznej.</t>
  </si>
  <si>
    <t xml:space="preserve">Remont pozostałej części elewacji. </t>
  </si>
  <si>
    <t>Obniżenie zużycia ciepła.</t>
  </si>
  <si>
    <t>Wykorzystywanie instalacji fotowoltaicznej</t>
  </si>
  <si>
    <t>Obniżenie zużycia energii elektrycznej (produkcja własnej energii) o kolejne 10%</t>
  </si>
  <si>
    <t>6374,3 kWh</t>
  </si>
  <si>
    <t>Dolnośląskie Centrum Medyczne DOLMED S.A.</t>
  </si>
  <si>
    <t>Wymiana części opraw oświetleniowych</t>
  </si>
  <si>
    <t>budynek przychodni</t>
  </si>
  <si>
    <t>ul. Legnicka 40, 53-674 Wrocław</t>
  </si>
  <si>
    <t>Wymiana 20 żarówek/opraw tradycyjnych na LED (parking, poziom -1)</t>
  </si>
  <si>
    <t>II</t>
  </si>
  <si>
    <t>ograniczenie zużycia energii elektrycznej</t>
  </si>
  <si>
    <t>strona internetowa www.dolmed.pl</t>
  </si>
  <si>
    <t>Montaż systemu automatycznego sterowania oświetleniem</t>
  </si>
  <si>
    <t>Wydzielenie 2 obwodów oświetleniowych sterowanych czujkami zmierzchu (1. i 2. piętro)</t>
  </si>
  <si>
    <t>I</t>
  </si>
  <si>
    <t>Wymiana oświetlenia tradycyjnego na LED na parterze</t>
  </si>
  <si>
    <t>Budowa nowej przychodni zdrowia w Miękini</t>
  </si>
  <si>
    <t>ul. Różana, 55-330 Miękinia</t>
  </si>
  <si>
    <t>Budowa nowej przychodni zdrowia z zastosowaniem rozwiązań energooszczędnych</t>
  </si>
  <si>
    <t>oszczędność energii w aspekcie całego obiektu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</si>
  <si>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</si>
  <si>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</si>
  <si>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</si>
  <si>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</si>
  <si>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</si>
  <si>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</si>
  <si>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</si>
  <si>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</si>
  <si>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</si>
  <si>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</si>
  <si>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</si>
  <si>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</si>
  <si>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</si>
  <si>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</si>
  <si>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</si>
  <si>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</si>
  <si>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</si>
  <si>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</si>
  <si>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</si>
  <si>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</si>
  <si>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</si>
  <si>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</si>
  <si>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</si>
  <si>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</si>
  <si>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</si>
  <si>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</si>
  <si>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</si>
  <si>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</si>
  <si>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</si>
  <si>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</si>
  <si>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</si>
  <si>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</si>
  <si>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</si>
  <si>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</si>
  <si>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</si>
  <si>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</si>
  <si>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</si>
  <si>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</si>
  <si>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</si>
  <si>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</si>
  <si>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</si>
  <si>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</si>
  <si>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</si>
  <si>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</si>
  <si>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</si>
  <si>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</si>
  <si>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</si>
  <si>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</si>
  <si>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</si>
  <si>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</si>
  <si>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</si>
  <si>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</si>
  <si>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</si>
  <si>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</si>
  <si>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</si>
  <si>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</si>
  <si>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</si>
  <si>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</si>
  <si>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</si>
  <si>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</si>
  <si>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</si>
  <si>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</si>
  <si>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</si>
  <si>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</si>
  <si>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</si>
  <si>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</si>
  <si>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</si>
  <si>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</si>
  <si>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</si>
  <si>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</si>
  <si>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</si>
  <si>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</si>
  <si>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</si>
  <si>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</si>
  <si>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</si>
  <si>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</si>
  <si>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</si>
  <si>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</si>
  <si>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</si>
  <si>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</si>
  <si>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</si>
  <si>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</si>
  <si>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</si>
  <si>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</si>
  <si>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</si>
  <si>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</si>
  <si>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</si>
  <si>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</si>
  <si>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</si>
  <si>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</si>
  <si>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</si>
  <si>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</si>
  <si>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</si>
  <si>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</si>
  <si>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</si>
  <si>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</si>
  <si>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</si>
  <si>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</si>
  <si>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</si>
  <si>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</si>
  <si>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</si>
  <si>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</si>
  <si>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</si>
  <si>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</si>
  <si>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</si>
  <si>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</si>
  <si>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</si>
  <si>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</si>
  <si>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</si>
  <si>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</si>
  <si>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</si>
  <si>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</si>
  <si>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</si>
  <si>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</si>
  <si>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</si>
  <si>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</si>
  <si>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</si>
  <si>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</si>
  <si>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</si>
  <si>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</si>
  <si>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</si>
  <si>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</si>
  <si>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</si>
  <si>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</si>
  <si>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</si>
  <si>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</si>
  <si>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</si>
  <si>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</si>
  <si>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</si>
  <si>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</si>
  <si>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</si>
  <si>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</si>
  <si>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</si>
  <si>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</si>
  <si>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</si>
  <si>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</si>
  <si>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</si>
  <si>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</si>
  <si>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</si>
  <si>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</si>
  <si>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</si>
  <si>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</si>
  <si>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</si>
  <si>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</si>
  <si>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</si>
  <si>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</si>
  <si>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</si>
  <si>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</si>
  <si>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</si>
  <si>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</si>
  <si>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</si>
  <si>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</si>
  <si>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</si>
  <si>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</si>
  <si>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</si>
  <si>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</si>
  <si>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</si>
  <si>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</si>
  <si>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</si>
  <si>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</si>
  <si>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</si>
  <si>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</si>
  <si>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</si>
  <si>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</si>
  <si>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</si>
  <si>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</si>
  <si>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</si>
  <si>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</si>
  <si>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</si>
  <si>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</si>
  <si>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</si>
  <si>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</si>
  <si>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</si>
  <si>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</si>
  <si>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</si>
  <si>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</si>
  <si>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</si>
  <si>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</si>
  <si>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</si>
  <si>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</si>
  <si>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</si>
  <si>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</si>
  <si>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</si>
  <si>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</si>
  <si>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</si>
  <si>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</si>
  <si>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</si>
  <si>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</si>
  <si>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</si>
  <si>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</si>
  <si>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</si>
  <si>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</si>
  <si>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</si>
  <si>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</si>
  <si>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</si>
  <si>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</si>
  <si>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</si>
  <si>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</si>
  <si>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</si>
  <si>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</si>
  <si>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</si>
  <si>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</si>
  <si>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</si>
  <si>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</si>
  <si>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</si>
  <si>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</si>
  <si>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</si>
  <si>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</si>
  <si>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</si>
  <si>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</si>
  <si>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</si>
  <si>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</si>
  <si>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</si>
  <si>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</si>
  <si>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</si>
  <si>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</si>
  <si>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</si>
  <si>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</si>
  <si>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</si>
  <si>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</si>
  <si>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</si>
  <si>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</si>
  <si>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</si>
  <si>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</si>
  <si>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</si>
  <si>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</si>
  <si>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</si>
  <si>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</si>
  <si>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</si>
  <si>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</si>
  <si>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</si>
  <si>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</si>
  <si>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</si>
  <si>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</si>
  <si>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</si>
  <si>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</si>
  <si>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</si>
  <si>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</si>
  <si>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</si>
  <si>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</si>
  <si>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</si>
  <si>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</si>
  <si>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</si>
  <si>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</si>
  <si>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</si>
  <si>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</si>
  <si>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</si>
  <si>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</si>
  <si>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</si>
  <si>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</si>
  <si>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</si>
  <si>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</si>
  <si>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</si>
  <si>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</si>
  <si>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</si>
  <si>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</si>
  <si>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</si>
  <si>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</si>
  <si>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</si>
  <si>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</si>
  <si>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</si>
  <si>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</si>
  <si>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</si>
  <si>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wymiana oświetlenia zewnętrznego na led</t>
  </si>
  <si>
    <t>Hala magazynowo - socjalna (PSZOK Michalczyka)</t>
  </si>
  <si>
    <t>Kazimierza Michalczyka 9, 53-633 Wrocław</t>
  </si>
  <si>
    <t>wymiana oświetlenia zewnętrznego na ledowe</t>
  </si>
  <si>
    <t>zmniejszenie żużycia energii elektrycznej potrzebnej do oświetlenia placu (szacunek po mocy lamp), poprawa oświetlenia placu</t>
  </si>
  <si>
    <t>250 kWh</t>
  </si>
  <si>
    <t>Budynek biurowo - garażowy (Janowska)</t>
  </si>
  <si>
    <t>Janowska 51, 54-067 Wrocław</t>
  </si>
  <si>
    <t>zmniejszenie żużycia energii elektrycznej w 1 kwartale 2023 po zamontowaniu ledów w porownaniu do analogicznego okresy roku poprzedniego, poprawa oświetlenia placu</t>
  </si>
  <si>
    <t>3300 kWh</t>
  </si>
  <si>
    <t>Rozpoczęcie działania: Wymiana instalacji grzewczej i elektrycznej, w tym wymiana oświetlenia na energooszczędne - I etap: STWORZENIE PROJEKTU BUDOWLANEGO I ARCHITEKTONICZNEGO</t>
  </si>
  <si>
    <t>budynek instytucji kultury - zabytkowej kamienicy</t>
  </si>
  <si>
    <t>ul. Św. Mikołaja 1, 50-125 Wrocław</t>
  </si>
  <si>
    <t>Stworzenie pełnej, rozbudowanej dokumentacji projektowej remontu Domku Miedziorytnika (kamienica Jaś) - projekt budowlany, projekt zagospodarowania terenu, projekt archit.-budow., projekt techniczny. Uzyskano wszystkie potrzebne zgody - Wydziału Architektury i Zabytków UMW, Wydziału Nieruchomości Komunalnych UMW, Zarządu Zasobu Komunalnego, Dolnośląskiego Wojewódzkiego Konserwatora Zabytków. Podjęto działania w kierunku starania się za pośrenictwem UMW o dotację z rządowych programów na rzecz zabytków.</t>
  </si>
  <si>
    <t>brak</t>
  </si>
  <si>
    <t>Wymiana instalacji grzewczej i elektrycznej, wymiana oświetlenia na energooszczędne</t>
  </si>
  <si>
    <t>budynek instytucji kultury - zabytkowej kamienicy Jaś</t>
  </si>
  <si>
    <t>Prace budowlane, renowacyjne, konserwatorskie, remontowe i wykończeniowe w Domku Miedziorytnika, w tym działania termomodernizacyjne związane z wykonaniem robót w zakresie nowych instalacji elektrycznych, grzewczych; zmiana instalacji i oświetlenia na energooszczędne oraz wymiana sieci informatycznej i monitoringu (całość zadania koszt 2758400,00, z czego działania termomodernizacyjne: 276300,00 zł)</t>
  </si>
  <si>
    <t>Biuro Wystaw Artystycznych we Wrocławiu-Galerie Sztuki Współczesnej</t>
  </si>
  <si>
    <t>galeria BWA Wrocław Główny</t>
  </si>
  <si>
    <t>ul. Piłsudskiego 105, 50-085 Wrocław</t>
  </si>
  <si>
    <t>zakup 10 sztuk reflektorów kadrujących LIRA H TARGET</t>
  </si>
  <si>
    <t>100 kWh (w 30 tygodni 2023 roku)</t>
  </si>
  <si>
    <t>wymiana/zakup komputerów</t>
  </si>
  <si>
    <t>biuro/galerie BWA Wrocław</t>
  </si>
  <si>
    <t>Ruska 46 a/103, Wrocław, pl. Kościuszki 9/10, 50-028 Wrocław, ul. Piłsudskiego 105, 50-085 Wrocław</t>
  </si>
  <si>
    <t>nowe komputery pobierają mniej prądu, ale dwa dotychczas użytkowane komputery zostały przekazane innym pracownikom</t>
  </si>
  <si>
    <t>działania wpływające na zwiększenie efektywności energetycznej w ramach przebudowy galerii Dizajn BWA Wrocław</t>
  </si>
  <si>
    <t>Galeria Dizajn BWA Wrocław</t>
  </si>
  <si>
    <t>ul. Świdnicka 2-4, 50-067 Wrocław</t>
  </si>
  <si>
    <t>wymiana instalacji elektryczej oraz oświetlenia w lokalu,  wymiana drzwi wejściowych (x2), wymiana okien (x2), wymiana urządzeń AGD na energooszczędne, wymiana instalacji klimatyzacji</t>
  </si>
  <si>
    <t>moc zapotrzebowana nie zmieni się, ale będzie więcej urządzeń - które będą bardziej energooszczędne</t>
  </si>
  <si>
    <t>wymiana systemu oświetlenia wystaw</t>
  </si>
  <si>
    <t>galeria SIC! BWA Wrocław</t>
  </si>
  <si>
    <t>pl. Kościuszki 9/10, 50-028 Wrocław</t>
  </si>
  <si>
    <t>wymiana oświetlenia ekspozycyjnego z istniejącego na energooszczędne - realizacja uzależniona od pozyskania środków finansowych</t>
  </si>
  <si>
    <t>oszczędność energii elektrycznej</t>
  </si>
  <si>
    <t>3800 kWh</t>
  </si>
  <si>
    <t>wymiana systemu oświetlenia w sali w biurze BWA Wrocław</t>
  </si>
  <si>
    <t>biura BWA Wrocław</t>
  </si>
  <si>
    <t>ul. Ruska 46 a/103, 50-079 Wrocław</t>
  </si>
  <si>
    <t>wymiana oświetlenia biurowego w dużej sali biurowej (10 sztuk opraw oświetleniowych wykonanych w technologii LED) - realizacja uzależniona od pozyskania środków finansowych</t>
  </si>
  <si>
    <t>1550 kWh</t>
  </si>
  <si>
    <t xml:space="preserve">wymiana oświetlenia ekspozycyjnego (50 reflektorów) </t>
  </si>
  <si>
    <t>wymiana oświetlenia ekspozycyjnego łącznie 50 sztuk reflektorów, z tego: 10 sztuk reflektorów LED kadrujących o zmiennej temperaturze barwowej oraz 40 sztuk LED typu zoom o zmiennej temperturze barwowej -  realizacja uzależniona od pozyskania środków finansowych</t>
  </si>
  <si>
    <t>800 kWh</t>
  </si>
  <si>
    <t>Wrocławskie Przedsiębiorstwo Hala Ludowa Spółka z o.o.</t>
  </si>
  <si>
    <t>wymiana oświtlenia w Salach konferencyjnych</t>
  </si>
  <si>
    <t>budynek kongresowy</t>
  </si>
  <si>
    <t>Wystawowa 1, 51-618 Wrocław</t>
  </si>
  <si>
    <t xml:space="preserve">Wymiana opraw oświetleniowych na energooszczędne </t>
  </si>
  <si>
    <t xml:space="preserve">mniejsze zuzycie energii elektrycznej </t>
  </si>
  <si>
    <t>wymiana oświtlenia waryjnego</t>
  </si>
  <si>
    <t>budynek Hali Stulecia</t>
  </si>
  <si>
    <t xml:space="preserve">Wymiana opraw oświetlenia awaryjnego na energooszczędne </t>
  </si>
  <si>
    <t>zakup pojazdów elektrycznych</t>
  </si>
  <si>
    <t>wymiana starych wyeksploatowanych pojazdów na nowe</t>
  </si>
  <si>
    <t>niskie zużycie energi i zmniejszenie kosztów eksploatacji</t>
  </si>
  <si>
    <t>Liceum Ogólnokształcące Nr I, im. Danuty Siedzikówny „Inki”</t>
  </si>
  <si>
    <t>budynek główny, blok sportowy przy budynku głownym, budynek biblioteki</t>
  </si>
  <si>
    <t>ul. ks. J. Poniatowskiego 9;
50-326 Wrocław</t>
  </si>
  <si>
    <t xml:space="preserve">1. Wymiana dławikowych zaworów grzejnikowych na zawory grzejnikowe termostatyczne, zakup, dostawa i  montaż zawrów odcinających na gałązkach powrotnych przy grzejnikach, wymiana zaworów odpowietrzających na pionach c.o. w bud. głównym i bloku sportowym
2. Zmiana nastawów parametrów urządzeń automatycznej regulacji dostawy ciepła - obniżenie wartości temeparuty zewnętrznej poniżej, której włączy się ogrzewanie o 2 stopnie 
3. Wyłączenie i regulacja części grzejników  </t>
  </si>
  <si>
    <t>W 2023 r. spadek zużycia ciepła dla budynku głównego o 13%, a dla bud. biblioteki o 7% w stosunku do roku 2022</t>
  </si>
  <si>
    <t>oszczędność 374 GJ dla bud. głównego;
oszczędność 35 GJ dla bud. biblioteki</t>
  </si>
  <si>
    <t>Poprawa termoizolacyjności</t>
  </si>
  <si>
    <t xml:space="preserve">blok sportowy przy budynku głównym </t>
  </si>
  <si>
    <t xml:space="preserve">Wymiana ślusarki drzwiowej zewnętrznej </t>
  </si>
  <si>
    <t>W 2023 r. spadek zużycia ciepła dla budynku głównego o 13%,  w stosunku do roku 2022</t>
  </si>
  <si>
    <t xml:space="preserve">oszczędność 374 GJ dla bud. głównego;
</t>
  </si>
  <si>
    <t>Przegląd i konserwacja rolet okiennych wewnętrznych z  wymianą na nowe elementów niepodlegających naprawie</t>
  </si>
  <si>
    <t>Zmniejszenie zużycia energii elektrycznej</t>
  </si>
  <si>
    <t>tereny zewnętrzne przyszkolne, budynek główny, blok sportowy przy budynku głównym, budynek biblioteki</t>
  </si>
  <si>
    <t>1. Ograniczenie użytkowania oświetlenia płyt boisk szkolnych
2. Ograniczenie użytkowania oświetlenia dekoracyjnego budynku głównego i budynku biblioteki
3. Wymiana  źródeł światła na ledowe w budynku głównym i bloku sportowym</t>
  </si>
  <si>
    <t>W 2023 r. spadek zużycia energii elektrycznej dla budynku głównego o 5%, a dla bud. biblioteki o 10% w stosunku do roku 2022</t>
  </si>
  <si>
    <t>oszczędność 2771 kWh dla bud. głównego;
oszczędność 1013 kWh dla bud. biblioteki</t>
  </si>
  <si>
    <t>Nabycie urządzeń charakteryzujących się niskim zużyciem energii oraz niskimi kosztami eksploatacji</t>
  </si>
  <si>
    <t>1. Zakup energooszczędnej kserokopiarki 
2. Zakup energooszczędnej niszczarki
3. Zakup 2 sz. Projektorów</t>
  </si>
  <si>
    <t>W 2023 r. spadek zużycia energii elektrycznej dla budynku głównego o 5%,  w stosunku do roku 2022</t>
  </si>
  <si>
    <t>oszczędność 2771 kWh dla bud. głównego;</t>
  </si>
  <si>
    <t>Liceum Ogólnokształcące nr II im. Piastów Śląskich z Oddziałami Mistrzostwa Sportwego</t>
  </si>
  <si>
    <t>Poprawa efektywności energetycznej w zakresie energii elektrycznej</t>
  </si>
  <si>
    <t>Budynek szkoły</t>
  </si>
  <si>
    <t>Parkowa 18-26, 51-616 Wrocław</t>
  </si>
  <si>
    <t>zakup i instalacja kompensatora o mocy 10 kvar</t>
  </si>
  <si>
    <t>Znacząca redukcja opłat za energię bierną, a tym samym poskutkuje obniżeniem kwot za energię elektryczną.</t>
  </si>
  <si>
    <t>Liceum Ogólnokształcące nr IV</t>
  </si>
  <si>
    <t>wymiana oświetlenia i instalacji energetycznej</t>
  </si>
  <si>
    <t>budynek szkoły</t>
  </si>
  <si>
    <t>ul. Stacha Świstackiego 12-14</t>
  </si>
  <si>
    <t xml:space="preserve">IV </t>
  </si>
  <si>
    <t>Spaek zużycia ciepła GJ</t>
  </si>
  <si>
    <t xml:space="preserve">Liceum Ogólnokztałcące nr IV im. Stefana Żeromskiego </t>
  </si>
  <si>
    <t>Modernizacja energetyczna budynku głównego Liceum</t>
  </si>
  <si>
    <t xml:space="preserve">Główny budynek szkoły </t>
  </si>
  <si>
    <t>Stacha Świstackiego 12-14, 50-430 Wrocław</t>
  </si>
  <si>
    <t>wymiana 150 okien, wymiana 27 termostatów
i odpowietrzników, wykonanie izolacji, naprawa elewcji</t>
  </si>
  <si>
    <t>Spadek zużycia ciepła GJ</t>
  </si>
  <si>
    <t xml:space="preserve">Liceum Ogólnokształcace nr IX im.Juliusza Słowackiego </t>
  </si>
  <si>
    <t>wymiana oswietlenia zmiana mocy zamówionej</t>
  </si>
  <si>
    <t>Hala sportowa</t>
  </si>
  <si>
    <t>ul. ks Piotra Skargi 31</t>
  </si>
  <si>
    <t>wymiana oswietlenia LED w budynku hali sportowej z 171 na 131 lamp</t>
  </si>
  <si>
    <t>według założeń i wyliczeń kalkulacji spadek 0 1,89 % w ciagu miesiaca czyli 3,78% w ciagu 2 miesiecy</t>
  </si>
  <si>
    <t>według założeń i wyliczeń kalkulacji spadek o 2527,0099 kw średnio  w ciągu miesiaca</t>
  </si>
  <si>
    <t>Liceum Ogólnokształcące nr VII im. K.K. Baczyńskiego (JLO VII)</t>
  </si>
  <si>
    <t>Audyt i wymiana oświetlenia</t>
  </si>
  <si>
    <t>hala sportowa + blok sportowy+ 2 sale na 4 piętrze LO VII budynek A (Krucza 49)</t>
  </si>
  <si>
    <t>Krucza 49 53-410 Wrocław</t>
  </si>
  <si>
    <t>wymiana opraw oświetleniowych na energooszczędne oraz montaż czujek ruchu w szatniach i przejściach</t>
  </si>
  <si>
    <t>Szacunko zużycie powinno się zmniejszyć o 50 %</t>
  </si>
  <si>
    <t>14869 kWh</t>
  </si>
  <si>
    <t>lo7.wroc.pl</t>
  </si>
  <si>
    <t>szatnie, magazyny, kadry, inne pomieszczenia w budynku A przy LO VII (Krucza 49)</t>
  </si>
  <si>
    <t>montaż zaworów termostatycznych w grzejnikach</t>
  </si>
  <si>
    <t>Budynek B przy LO VII (Jemiołowa 57)</t>
  </si>
  <si>
    <t>Jemiołowa 57 Wrocław</t>
  </si>
  <si>
    <t>Różnica zużycia ciepła dla 1. kwartału między 2023, a 2024 wyniosła 6,5 %</t>
  </si>
  <si>
    <t>62,66 GJ</t>
  </si>
  <si>
    <t>Przebudowa i remont pomieszczeń w LO VII przy ul. Kruczej 49 we Wrocławiu w związku z dostosowaniem budynku do wymogów ochrony przeciwpożarowej, budową windy oraz remontem dachu budynku głównego</t>
  </si>
  <si>
    <t>Budynek główny + blok sportowy</t>
  </si>
  <si>
    <t xml:space="preserve">Dostosowanie budynków do przepisów ppoż, a w tym: montaż klap oddymiających, hydrofonia z hydrantami wew., budowa windy, wydzielenie stref ppoż na piętrach, częściowy remont dachu, montaż poidełek szt. 2, </t>
  </si>
  <si>
    <t>Po zakończeniu robót będzie można usystematyzować, które roboty wpłynęły na poprawę efektu energetycznego</t>
  </si>
  <si>
    <t>zim-wroc.logintrade.net/zapytania_email,157929,134e5f7e760776ebf4f7bb45ee049398.html</t>
  </si>
  <si>
    <t>Audyt i wymiana oświetlenia na LED, etap 3</t>
  </si>
  <si>
    <t>budynek A i budynek B</t>
  </si>
  <si>
    <t>Krucza 49 53-410 Wrocław, 
Jemiołowa 57 Wrocław</t>
  </si>
  <si>
    <t>uzupełnienie wymiany opraw oświetleniowych na energooszczędne oraz montaż czujek ruchu w pomieszczeniach nie objętych wcześniejszymi inwestycjami</t>
  </si>
  <si>
    <t>Po zakończeniu inwestycji będzie można oszacować jaki jest efekt energetyczny</t>
  </si>
  <si>
    <t>Liceum Ogólnokształcące nr X im. Stefanii Sempołowskiej</t>
  </si>
  <si>
    <t>ul. Piesza 1, 51-109 Wrocław</t>
  </si>
  <si>
    <t>Wymiana oświetlenia jarzeniowego na LED</t>
  </si>
  <si>
    <t>Utrzymanie kosztów zuzycia energii elektrycznej mimo zwiększonego zużycia spowodowanego większą ilością oddziałów</t>
  </si>
  <si>
    <t>Dalsza wymiana oświetlenia jarzeniowego na LED</t>
  </si>
  <si>
    <t>Liceum Ogólnokształcące nr XI</t>
  </si>
  <si>
    <t>monitorowanie zużycia mediów</t>
  </si>
  <si>
    <t>ul. Spółdzielcza 2a, 51-662 Wrocław</t>
  </si>
  <si>
    <t xml:space="preserve">wymiana palnika gazowego, płyty palnikowej w kotle nr 1 wyłączanie oświetlenia na korytarzach i w pomieszczeniach administrcji gdy robi się jasno na dworze, wyłączanie urządzeń poza godzinami pracy, wdrożenie monitoringu temperatur wewnętrznych, nocne i weekendowe obniżenie temperatury, obniżenie powietrza w pomieszczeniach o 2 stopnie, wyłączanie ogrzewania w okresie letnim, ograniczenie pracy systemów ogrzewania do okresu w którym jest niezbędny, skręcanie ogrzewania do 1 stopnia w czasie ferii, przerwy świątecznej gdy nie ma uczniów, nauczycieli                  </t>
  </si>
  <si>
    <t xml:space="preserve">mniejsze zużycie energii i ciepła </t>
  </si>
  <si>
    <t>gaz-28717 KWh  prąd - 5487KWh</t>
  </si>
  <si>
    <t>wymiana oświetlenia, monitorowanie zużycia mediów</t>
  </si>
  <si>
    <t>Liceum Ogólnokształcace Nr XII im. Bolesława Chrobrego</t>
  </si>
  <si>
    <t>pl. Orląt Lwowskich 2a, 53-605 Wrocław</t>
  </si>
  <si>
    <t>wymiana opraw oświetleniowych</t>
  </si>
  <si>
    <t>Liceum Ogólnokształcące Nr XIII im. Aleksandra Fredry</t>
  </si>
  <si>
    <t xml:space="preserve">budynek szkoły </t>
  </si>
  <si>
    <t>ul. Haukego-Bosaka 33-37 50-447 Wrocław</t>
  </si>
  <si>
    <t>wymiana opraw oświetleniowych na energooszczędne</t>
  </si>
  <si>
    <t>spadek zużycia energii elektrycznej o 15%</t>
  </si>
  <si>
    <t>Liceum Ogólnokształcące Nr XV</t>
  </si>
  <si>
    <t>ul. Wojrowicka 58
54-436 Wrocław</t>
  </si>
  <si>
    <t>Wymiana jarzeniówek na świetłówki LED</t>
  </si>
  <si>
    <t>Wymiana eksploatowanego urządzenia, instalacji lub pojazdu na charakteryzujący się niskim zużyciem energii oraz niskimi kosztami eksploatacji lub ich modernizacji</t>
  </si>
  <si>
    <t>Sale Lekcyjne</t>
  </si>
  <si>
    <t>Zakup monitorów interaktywnych</t>
  </si>
  <si>
    <t>Pomieszczenie administracyjne</t>
  </si>
  <si>
    <t>Zakup niszczarki dokumentów</t>
  </si>
  <si>
    <t>Sale lekcyjne</t>
  </si>
  <si>
    <t>Zakup laptopów oraz tabletów</t>
  </si>
  <si>
    <t>wymiana oświtlenia, instalacji energetycznej</t>
  </si>
  <si>
    <t>ul. Wojrowicka 58, 54-426 Wrocław</t>
  </si>
  <si>
    <t>Remont hali sportowej</t>
  </si>
  <si>
    <t>2028 i lata kolejne</t>
  </si>
  <si>
    <t>Planowane mniejsze zużycie energii i ciepła</t>
  </si>
  <si>
    <t>Wymiana oświetlenia na energoszczędne</t>
  </si>
  <si>
    <t>Oszczędność energii ok. 50%</t>
  </si>
  <si>
    <t>Ul. Zaporoska 71, 53-415 Wrocław</t>
  </si>
  <si>
    <t>Wymiana oświetlenia na nowoczesne LED, kompensator mocy biernej</t>
  </si>
  <si>
    <t>W 1. kwartale 2024 spadek zużycia energii elektrycznej o 7,9% w porównaniu do analogicznego okresu roku poprzedniego</t>
  </si>
  <si>
    <t>1149 kwh</t>
  </si>
  <si>
    <t>ul. Jantarowa 5, 53-415 Wrocław</t>
  </si>
  <si>
    <t>Wymiana oświetlenia, kompensator mocy biernej</t>
  </si>
  <si>
    <t>Wymiana oświetlenia na nowoczesne LED wraz z montażem kompensatora mocy biernej</t>
  </si>
  <si>
    <t>LOTNICZE ZAKŁADY NAUKOWE</t>
  </si>
  <si>
    <t>Wymiana stolarki okiennej</t>
  </si>
  <si>
    <t>budynek dawnego internatu nr 9</t>
  </si>
  <si>
    <t>ul. Kiełczowska 43, 51-315 Wrocław</t>
  </si>
  <si>
    <t>Wymiana stolarki okiennej w budynku dawnego internatu nr 9 , w lokalach mieszkalnych, kontynuacja działań podejmowanych w latach poprzednich.</t>
  </si>
  <si>
    <t>mniejsze zużycie ciepła w danym budynku</t>
  </si>
  <si>
    <t>Wykonanie przyłącza technicznego do scentralizowanego źródła ciepła w związku z likwidacją lokalnego źródła ciepła</t>
  </si>
  <si>
    <t>budynek warsztatów, pomieszczenie kotłowni</t>
  </si>
  <si>
    <t>likwidacja wewnętrznej kotłowni i przyłączenie LZN do sieci miejskiej</t>
  </si>
  <si>
    <t>Mlodzieżowy Dom Kultury "Śródmieście"</t>
  </si>
  <si>
    <t>budynek MDK</t>
  </si>
  <si>
    <t>50-208 Wrocław ul. Dubois 5</t>
  </si>
  <si>
    <t>wymiana oświetlenia na energooszczędne</t>
  </si>
  <si>
    <t>mniejsze zużycie energii do analogicznego okresu 2022 r</t>
  </si>
  <si>
    <t>2183 kWh</t>
  </si>
  <si>
    <t>Młodzieżowy Dom Kultury "Śródmieście"</t>
  </si>
  <si>
    <t>pracownia plastyczna</t>
  </si>
  <si>
    <t>50-354 Wrocław ul. Reja 17/2</t>
  </si>
  <si>
    <t xml:space="preserve">poprawa efektywności energetycznej poprzez wymianę okien </t>
  </si>
  <si>
    <t>1478 kWh</t>
  </si>
  <si>
    <t>ul. Dubois 5 50-208 Wrocław</t>
  </si>
  <si>
    <t xml:space="preserve">poprawa efektywności energetycznej </t>
  </si>
  <si>
    <t>Miejska Biblioteka Publiczna im. Tadeusza Różewicza we Wrocławiu</t>
  </si>
  <si>
    <t>Realizacja systemów OZE w jednostkach miejskich</t>
  </si>
  <si>
    <t>budynek Biblioteki F22</t>
  </si>
  <si>
    <t>ul.Chociebuska 8-10,54-433</t>
  </si>
  <si>
    <t>montaż instalacji fotowoltaniki</t>
  </si>
  <si>
    <t>1.zainstalowano instalacje PV o mocy 30,72 kWp</t>
  </si>
  <si>
    <t>1.Instalacja wyprodukowala 1100kWh</t>
  </si>
  <si>
    <t>budynek Mediateki F58</t>
  </si>
  <si>
    <t>plac Teatralny 5,50-051</t>
  </si>
  <si>
    <t>1. wymieniono stare świetlówki na energooszczędne panele LED</t>
  </si>
  <si>
    <t>Wymiana oświetlenia</t>
  </si>
  <si>
    <t xml:space="preserve">W IV kwartale 2023 zużyto mniej energii elektrycznej o 1430 kWh w porównaniu do IV kwartału 2022 </t>
  </si>
  <si>
    <t>budynek Biblioteki F23</t>
  </si>
  <si>
    <t>Bulwar Ikara 29-31,54-130</t>
  </si>
  <si>
    <t xml:space="preserve">W III kwartale 2023 zużyto mniej energii elektrycznej o 1346 kWh w porównaniu do III kwartału 2022 </t>
  </si>
  <si>
    <t>Działanie inwestycyjne w jednostkach miejskich</t>
  </si>
  <si>
    <t>Filie MBP</t>
  </si>
  <si>
    <t xml:space="preserve">ul.Sztabowa 98,53-310 </t>
  </si>
  <si>
    <t>wymiana sprzętu komputerowego</t>
  </si>
  <si>
    <t>nowy sprzęt komputerowy zużywa o 50% mniej energii elektrycznej</t>
  </si>
  <si>
    <t>Działanie inwestycyjne</t>
  </si>
  <si>
    <t>Wymiana sprzętu komputerowego</t>
  </si>
  <si>
    <t>strona internetow MBP</t>
  </si>
  <si>
    <t>zakup baterii kompensacji energii biernej</t>
  </si>
  <si>
    <t>Zakup samochodu dostawczego niskoemisyjnego</t>
  </si>
  <si>
    <t>Młodzieżowy Dom Kultury Fabryczna</t>
  </si>
  <si>
    <t>Budynek główny MDK Fabryczna sala nr 4</t>
  </si>
  <si>
    <t>ul. Zemska 16a 54-438 Wrocław</t>
  </si>
  <si>
    <t>Budynek główny MDK Fabryczna hol</t>
  </si>
  <si>
    <t>Młodzieżowy Dom Kultury Wrocław - Krzyki</t>
  </si>
  <si>
    <t>Poprawa efektywności energetycznej w zakresie ogrzewania i zużycia prądu</t>
  </si>
  <si>
    <t>Budynek placówki</t>
  </si>
  <si>
    <t>ul. Powstańców Śląskich 190, 53-139</t>
  </si>
  <si>
    <t>1. Modernizacja czujników oświetlenia zewnętrznego i wewnętrznego 2. Wymiana oświetlenia wewnątrz budynku na energooszczędne 3. Obniżenie temperatury powietrza w pomieszczeniach - skręcenie grzejników 4. Założenie zaślepek na kontakty w głównych kanałach komunikacyjnych 5. Modernizacja oświetlenia i instalacji elektrycznej</t>
  </si>
  <si>
    <t>W 1.kwartale 2023 spadek zużycia energii elektrycznej o 6 % i zużycia gazu o 5% w porówniau do analogicznego okresu roku poprzedniego</t>
  </si>
  <si>
    <t>1. Wymiana oświetlenia wewnątrz budynku na energooszczędne 2. Obniżenie temperatury powietrza w pomieszczeniach - skręcenie grzejników 3. Założenie zaślepek na kontakty w głównych kanałach komunikacyjnych</t>
  </si>
  <si>
    <t>W 1.kwartale 2023 spadek zużycia gazu o 6 % w porównaniu do analogicznego okresu roku poprzedniego</t>
  </si>
  <si>
    <t>poprawa efektywności energetycznej  w zakresie ogrzewania</t>
  </si>
  <si>
    <t>budynek B</t>
  </si>
  <si>
    <t>ul. Kielecka 51a, 54-029 Wrocław</t>
  </si>
  <si>
    <t xml:space="preserve">1. Założenie termostatów, 2. wymiana uszczelek we wszystkich  oknach </t>
  </si>
  <si>
    <t xml:space="preserve">W 1.kwartale 2023 zużycie ciepła utrzymało się na tym samym poziomie w porównaniu do analogicznego okresu roku poprzedniego mimo gorszych warunków atmosferycznych oraz większej ilości uczniów w placówce </t>
  </si>
  <si>
    <t>Młodzieżowy Ośrodek Socjoterapii nr 2</t>
  </si>
  <si>
    <t>Budynek B</t>
  </si>
  <si>
    <t>ul. Kielecka 51 a, 54-029 Wrocław</t>
  </si>
  <si>
    <t>1. ocieplenie budynku 2. Instalacje paneli fotowoltaicznych 3. wymiana okien</t>
  </si>
  <si>
    <t>w 1.kwartale 2029 spadek zużycia ciepła o 15 % w porówniau do analogiczneo okresy roku poprzedniego</t>
  </si>
  <si>
    <t>Miejskie Przedsiębiorstwo Komunikacyjne Spółka z o.o.</t>
  </si>
  <si>
    <t>Wymiana opraw oświetleniowych</t>
  </si>
  <si>
    <t>Zajezdnia autobusowa</t>
  </si>
  <si>
    <t>ul. Obornicka 131, 50-950 Wrocław</t>
  </si>
  <si>
    <t>Wymieniono oprawy  oświetleniowe na LED</t>
  </si>
  <si>
    <t>zmniejszenie zużycia energii</t>
  </si>
  <si>
    <t>3 974,52 kWh</t>
  </si>
  <si>
    <t>Zajezdnia Tramwajowa</t>
  </si>
  <si>
    <t>ul. Ślężna 68, 53-110 Wrocław</t>
  </si>
  <si>
    <t>65 362,5 kWh</t>
  </si>
  <si>
    <t>Kompesacja energii biernej</t>
  </si>
  <si>
    <t>Budynek Zarządu</t>
  </si>
  <si>
    <t>ul. B.Prusa 75-79,50-316 Wrocław</t>
  </si>
  <si>
    <t>Montaż kompensatora mocy biernej</t>
  </si>
  <si>
    <t>Zmniejszenie kosztów za  energię bierną 23 635,14 zł</t>
  </si>
  <si>
    <t>25 348 kVar</t>
  </si>
  <si>
    <t>Transport zeroemisyjny</t>
  </si>
  <si>
    <t>Nabycie pojazdu charakteryzującego się niskimi kosztami eksploatacji  11 szt</t>
  </si>
  <si>
    <t>958 478,53 kg/rok</t>
  </si>
  <si>
    <t>Zakup nowych pojazdów</t>
  </si>
  <si>
    <t>ul. Powstańców Śląskich 209, 53-329 Wrocław</t>
  </si>
  <si>
    <t>Nabycie pojazdu charakteryzującego się niskimi kosztami eksploatacji  2 szt</t>
  </si>
  <si>
    <t>531 960 kWh</t>
  </si>
  <si>
    <t>Nabycie pojazdu charakteryzującego się niskimi kosztami eksploatacji  21 szt szt</t>
  </si>
  <si>
    <t>1 829 822,65 kg/rok</t>
  </si>
  <si>
    <t>Nabycie pojazdu charakteryzującego się niskimi kosztami eksploatacji  9 szt</t>
  </si>
  <si>
    <t>784 209,71 kg/rok</t>
  </si>
  <si>
    <t>Nabycie pojazdu charakteryzującego się niskimi kosztami eksploatacji  20 szt</t>
  </si>
  <si>
    <t>spadek zużycia energii o 7 % w porówniau do analogicznego okresu roku poprzedniego</t>
  </si>
  <si>
    <t>372 372 kWh</t>
  </si>
  <si>
    <t>Nabycie pojazdu charakteryzującego się niskim zużyciem energii  33 szt</t>
  </si>
  <si>
    <t>614 414 kWh</t>
  </si>
  <si>
    <t>Nabycie pojazdu charakteryzującego się niskim zużyciem energii  27 szt</t>
  </si>
  <si>
    <t>502 702 kWh</t>
  </si>
  <si>
    <t>Nabycie pojazdu charakteryzująccego się niskim zużyciem energii  7 szt</t>
  </si>
  <si>
    <t>130 330 kWh</t>
  </si>
  <si>
    <t>Wymiana opraw  oświetleniowych na LED</t>
  </si>
  <si>
    <t>10 375 kWh</t>
  </si>
  <si>
    <t>Muzeum Architektury we Wrocławiu</t>
  </si>
  <si>
    <t>Instytucja Kultury</t>
  </si>
  <si>
    <t>Monitorowanie zużycia mediów</t>
  </si>
  <si>
    <t>Budynek muzeum (klasztor)</t>
  </si>
  <si>
    <t>ul. Bernardyńska 5, 50-156 Wrocław</t>
  </si>
  <si>
    <t>Wymiana głowic termostatycznych</t>
  </si>
  <si>
    <t>Spadek zużycia energii elektrycznej</t>
  </si>
  <si>
    <t>62826kWH</t>
  </si>
  <si>
    <t>Urząd Regulacji Energetyki</t>
  </si>
  <si>
    <t>Przebudowa i rozbudowa muzeum obejmująca m.in.. modernizację systemu grzewczego oraz układu elektrycznego</t>
  </si>
  <si>
    <t>mniejsze zużycie ciepła i energii elektrycznej</t>
  </si>
  <si>
    <t>Muzeum Współczesne Wrocław</t>
  </si>
  <si>
    <t>Budynek biurowy</t>
  </si>
  <si>
    <t>pl. Strzegomski 2a</t>
  </si>
  <si>
    <t>Spadek zużycia prądu w porównaniu do roku 2022 o 0,45%</t>
  </si>
  <si>
    <t>681 kWh</t>
  </si>
  <si>
    <t>Zmniejszenie zużycia mediów w zakresie korzystania z windy</t>
  </si>
  <si>
    <t>Budynek muzeum (bunkier)</t>
  </si>
  <si>
    <t>Ograniczenie poruszania się windą przez opiekunów wystaw i pracowników. Zalecenie korzystania z windy dla min. 2 osób/przejazd. Zachęcanie do korzystania ze schodów.</t>
  </si>
  <si>
    <t>Spadek zużycia energii o  5% w porównaniu do analogicznego okresu roku poprzedniego      ( za wprowadzone działanie w II półroczu 2024)</t>
  </si>
  <si>
    <t>7580 kWh</t>
  </si>
  <si>
    <t>Zmniejszenie zużycia mediów w zakresie oświetlenia</t>
  </si>
  <si>
    <t xml:space="preserve">Montaż pasywnych czujników ruchu na lampach sufitowych dróg komunikacyjnych </t>
  </si>
  <si>
    <t>Spadek zużycia energii o  15% w porównaniu do analogicznego okresu roku poprzedniego      ( za wprowadzone działanie w II półroczu 2024)</t>
  </si>
  <si>
    <t>22740 kWh</t>
  </si>
  <si>
    <t xml:space="preserve">Spadek zużycia energii o  7% w porównaniu do analogicznego okresu roku poprzedniego      </t>
  </si>
  <si>
    <t>10612 kWh</t>
  </si>
  <si>
    <t>Narodowe Forum Muzyki im. Witolda Lutosławskiego</t>
  </si>
  <si>
    <t>dotacja remontowa Urzedu Miejskiego Wrocław</t>
  </si>
  <si>
    <t>Budynek filharmonii</t>
  </si>
  <si>
    <t>Plac Wolności 1, 50-071 Wrocław</t>
  </si>
  <si>
    <t>Wymiana rotora w centrali nawiewno-wywiewnej z odzyskiem ciepła</t>
  </si>
  <si>
    <t xml:space="preserve"> Odzyskiwanie ciepła z wyprowadzanego powietrza co przekłada się na mniejsze zużycie energii elektrycznej  
</t>
  </si>
  <si>
    <t>14520 kWh/m-c</t>
  </si>
  <si>
    <t>poprawa efektywności energetycznej w zakresie oświetlenia</t>
  </si>
  <si>
    <t>wymiana świetlówek na energooszczędne żarówki LED</t>
  </si>
  <si>
    <t>ledowe oświetlenie zmniejszy zużycie energii elektrycznej potrzebnej na oświetlenie budynku o ok 60%</t>
  </si>
  <si>
    <t>57 670 kWh</t>
  </si>
  <si>
    <t>Ośrodek "Pamięć i Przyszłość"</t>
  </si>
  <si>
    <t>Wymiana sprzętu IT</t>
  </si>
  <si>
    <t>Budynek muzeum i administracji</t>
  </si>
  <si>
    <t>ul. Grabiszyńska 184 53-235 Wrocław</t>
  </si>
  <si>
    <t xml:space="preserve">Modernizacja serwerowni: zakup nowoczesnych serwerów i macierzy dyskowych </t>
  </si>
  <si>
    <t>zwiekszenie wydajności działania serwerów i  pojemności pamięci przy jednoczesnym zmniejszeniu zuzycia energi elektrycznej.</t>
  </si>
  <si>
    <t xml:space="preserve">Zysk mierzalny 1-3 MWh miesięcznie. Zysk niemierzalny to uzyskanie większej wydajności bez zwiekszenia energochłonności systemu. </t>
  </si>
  <si>
    <t>Rozbudowa systemu inteligentnego zarządzania ogrzewaniem.</t>
  </si>
  <si>
    <t>Budynek administracji</t>
  </si>
  <si>
    <t>ul.Grabiszyńska 184 53-235 Wrocław</t>
  </si>
  <si>
    <t>Wymiana głowic termostatycznych przy grzejnikach na sterowane bezprzewodowo typu "smart" wraz z osprzętem</t>
  </si>
  <si>
    <t>Zmniejszenie zużycia energi cieplnej.</t>
  </si>
  <si>
    <t>100GJ w stosunku do 2022 roku</t>
  </si>
  <si>
    <t>Ośrodek "Pamięć i  Przyszłość"</t>
  </si>
  <si>
    <t>Zmiana systemu sterowania temperaturą pomieszczeń</t>
  </si>
  <si>
    <t>Budynek muzeum i  administracja</t>
  </si>
  <si>
    <t>wymiana gniazdek elektrycznych na sterowane pezprzewodowo "Plugsmart"</t>
  </si>
  <si>
    <t>zmniejszenie zużycia energi elektrycznej o 5%</t>
  </si>
  <si>
    <t>15 MWh</t>
  </si>
  <si>
    <t>Ośrodek Działań Twórczych "Światowid"</t>
  </si>
  <si>
    <t>poprawa efektywności energetycznej w zakresie oświetlenia pomieszczeń</t>
  </si>
  <si>
    <t>budynek domu kultury</t>
  </si>
  <si>
    <t>Sempołowskiej 54 A, 51-661</t>
  </si>
  <si>
    <t>wymiana 96 sztuk źródeł światła i opraw na energooszczędne w salach, korytarzach i klatkach schodowych w budynku (przestarzałe świetlówki fluorescencyjne zamienione na LED)</t>
  </si>
  <si>
    <t>zmniejszony o około 40% pobór prądu na jeden punkt świetlny, dłuższy czas działania punktów świetlnych, oszczędność środków koniecznych na częstszy zakup świetlówek fluorescencyjnych, ochrona środowiska - nie ma wyrzucania "przepalonych" świetlówek</t>
  </si>
  <si>
    <t>poprawa efektywności cieplnej budynku</t>
  </si>
  <si>
    <t>oklejenie folią przeciwsłoneczną 54 szyb oknien narażonych na silną ekspozyucję światła słonecznego głównie latem, efektem- obniżenie temperatury w tych pomieszczeniach i mniejsze zuzycie prądu związane z klimatyzowaniem pomieszczeń</t>
  </si>
  <si>
    <t>zmniejszona o ok. 2 st. C temperatura w pomieszczeniach, w efekcie mniejsze zużycie energii zużytej do klimatyzowania tych pomieszczeń</t>
  </si>
  <si>
    <t>budynek będący  pod zarządem ODT "Światowid"</t>
  </si>
  <si>
    <t>Roosevelta 5 A, 50-236</t>
  </si>
  <si>
    <t>wymiana 15 sztuk źródeł światła i opraw na energooszczędne w sali zajęć, na  korytarzu i klatce schodowej budynku ()</t>
  </si>
  <si>
    <t xml:space="preserve">poprawa efektywności instalacji elektrycznej </t>
  </si>
  <si>
    <t>wymiana 56 punktów świetlnych i opraw w bibliotece i 30 w stołówce (świetlówki fluorescencyjne 36 W zamieniamy na LED)</t>
  </si>
  <si>
    <t>budynek domu kultury pod zarządem ODT Światowid</t>
  </si>
  <si>
    <t>Jagiellończyka 10 A, 53-678 Wrocław</t>
  </si>
  <si>
    <t>wymiana 50 źródeł światłai opraw na LED w kilku salach (świetlówki fluorescencyjne 36 W zamieniamy na LED)</t>
  </si>
  <si>
    <t>budynki instytucji kultury</t>
  </si>
  <si>
    <t>pl. Świętojański 1, 54-076 Wrocław; ul. Działkowa 15, 50-538 Wrocław</t>
  </si>
  <si>
    <t>zakup oświetlenia energooszczędnego, stopniowa wymiana sprzętu, korzystanie z oze</t>
  </si>
  <si>
    <t>zmniejszenie zużycia energii elektrycznej, szacowania różnica zużycia energii 2022/2023 r.</t>
  </si>
  <si>
    <t>monitorowanie zużycia mediów, wymiana oświetlenia</t>
  </si>
  <si>
    <t>pl. Świętojański 1, 54-076 Wrocław; ul. Działkowa 15, 50-538 Wrocław, pl. Strzelecki 14, Wrocław</t>
  </si>
  <si>
    <t>monitorowanie zużycia mediów, przechodzenie na energooszczędne oświetlenie, zainstalowanie czujników ruchu (oświetlenia)</t>
  </si>
  <si>
    <t>mniejsze zużycie energii</t>
  </si>
  <si>
    <t>Otwarte Pracownie Plastyczne im. Eugeniusza Gepperta</t>
  </si>
  <si>
    <t>serwis centrali wentylacyjnej</t>
  </si>
  <si>
    <t>pracownie rzeźby, ceramiki, szkła, piecownie, przestrzenie wspólne</t>
  </si>
  <si>
    <t>ul. Ruska 46a/003, 004; 50-079 Wrocław</t>
  </si>
  <si>
    <t>dostosowanie harmonogramu działania centrali grzewczo-wentylacyjnej do planu zajęć i programu oszczędności</t>
  </si>
  <si>
    <t>spadek zużycia energi elektrycznej o 35,6 % w porówniau do analogiczneo okresy roku poprzedniego</t>
  </si>
  <si>
    <t>21003 kWh</t>
  </si>
  <si>
    <t>Poradnia Psychologiczno-Pedagogiczna nr 9</t>
  </si>
  <si>
    <t>Porawa efektywności energetycznej w zakresie zużycia ogrzewania</t>
  </si>
  <si>
    <t>budynek poradni</t>
  </si>
  <si>
    <t>50-427 Wrocław ul. Krakowska 102</t>
  </si>
  <si>
    <t xml:space="preserve">Ograniczenie pracy CO w pomieszczeniach do wspólnego użytku, montaż automatycznych regulatorów ciepła-termostatów na kaloryferach 34 szt.  </t>
  </si>
  <si>
    <t>zmniejszenie zużycia ciepła 2023/22</t>
  </si>
  <si>
    <t xml:space="preserve">   42,94 GJ</t>
  </si>
  <si>
    <t xml:space="preserve">Port Lotniczy Wrocław S.A. </t>
  </si>
  <si>
    <t>Poprawa efektywności energetycznej w zakresie poprawy energetycznej</t>
  </si>
  <si>
    <t xml:space="preserve">Budynek terminala pasażersiego </t>
  </si>
  <si>
    <t>Graniczna 190</t>
  </si>
  <si>
    <t>Przedszkole 47 "Leśny Ludek"</t>
  </si>
  <si>
    <t>Budynek przedszkola</t>
  </si>
  <si>
    <t xml:space="preserve">al. Różyckiego 1a </t>
  </si>
  <si>
    <t xml:space="preserve">1. regulacja grzejników i zmniejszanie temp grzania. 2. Gaszenie światła w pomieszczeniach </t>
  </si>
  <si>
    <t xml:space="preserve"> spadek zużycia ciepła  w porówniau do analogiczneo okresy roku poprzedniego</t>
  </si>
  <si>
    <t>Przedszkole Integracyjne nr 125 im.Janusza Korczaka</t>
  </si>
  <si>
    <t>budynek przedszkolny</t>
  </si>
  <si>
    <t>ul.Ścinawska 10,53-642 Wrocław</t>
  </si>
  <si>
    <t>wymiana opraw oświetleniowych na energooszczedne,zainstalowanie oświetlenia z czujnikiem ruchu</t>
  </si>
  <si>
    <t>w I kwartale  2024 spadek zużycie energii o 10% w porównaniu do roku poprzedniego</t>
  </si>
  <si>
    <t>2000 kWh</t>
  </si>
  <si>
    <t>Przedszkole  Integracyjne nr 125 im. Janusza  Korczaka</t>
  </si>
  <si>
    <t>poprawa efektywności energetycznej w zakresie ogrzewania</t>
  </si>
  <si>
    <t>ul.Ścinawska10 ,53-642 Wrocław</t>
  </si>
  <si>
    <t>W I.kwartale 2025 spadek zużycia ciepła o10 % w porówniau do analogiczneo okresy roku poprzedniego</t>
  </si>
  <si>
    <t>70 GJ</t>
  </si>
  <si>
    <t xml:space="preserve">Przedszkole Integracyjne NR 89 Im.J.Tuwima </t>
  </si>
  <si>
    <t>miejskie</t>
  </si>
  <si>
    <t xml:space="preserve">Budynek Przedszkolny </t>
  </si>
  <si>
    <t xml:space="preserve">Ul.Oporowska 1 ,53-434 Wrocław </t>
  </si>
  <si>
    <t xml:space="preserve">1.Zmiana krzywych grzewczych w okresach przejściowych      2. Wyłączenie i regulacja części grzejników 3.Wymiana termostatów  przy kaloryferech 4.wymiana oświet w Łazienkach dziecięcych na grupach </t>
  </si>
  <si>
    <t>Przedszkole Integracyjne nr 89 ul.Oporowska 1</t>
  </si>
  <si>
    <t xml:space="preserve">ul.Oporowska 1,53-434 Wrocław </t>
  </si>
  <si>
    <t>1.Zmiana krzywych grzewczych w okresach przejściowych      2. Wyłączenie i regulacja części grzejników.</t>
  </si>
  <si>
    <t>mniejsze zużycie energii i ciepła</t>
  </si>
  <si>
    <t>Przedszkole nr 1 Planeta Uśmiechu</t>
  </si>
  <si>
    <t>budynek przedszkola</t>
  </si>
  <si>
    <t>Al.Kasprowicza 89A, 51-146 Wrocław</t>
  </si>
  <si>
    <t xml:space="preserve">1. obniżenie temteratury powietrza o 2 stopnie;              2. wyłączenie i regulacja grzejników w pomieszczeniach </t>
  </si>
  <si>
    <t>w roku 2023 spadek zużycia gazu o 6,25 %, a energii elektrycznej  o 9,27 % w stosunku do roku 2022</t>
  </si>
  <si>
    <t>Gaz 8360 kWh En.el. 1739 kWh</t>
  </si>
  <si>
    <t>https://przedszkole1.edu.wroclaw.pl/</t>
  </si>
  <si>
    <t>Przedszkole nr 2 "Tajemniczy Ogród"</t>
  </si>
  <si>
    <t>wymiana lamp na korytarzu, zamontowanie ledowych-energooszczędnych</t>
  </si>
  <si>
    <t>ul. Walerego Sławka 5; 51-690 Wrocław</t>
  </si>
  <si>
    <t>wymiana oprawy 3 oprawy na korytarzu - wymian na oprawy LED - wymiana gniazdo w Sali.</t>
  </si>
  <si>
    <t>wymina lap w szatni personelu na opraww świetlówkowa na oprawę LED</t>
  </si>
  <si>
    <t xml:space="preserve"> wymiana oprawy oprawy na szatni personelu - wymian na oprawy LED - wymiana gniazdo w Sali.</t>
  </si>
  <si>
    <t>zmniejszenie zużycia energii elektryczne</t>
  </si>
  <si>
    <t xml:space="preserve">konserwacja okien </t>
  </si>
  <si>
    <t>sprawdzenie działnia szczelności, regulacja okien, smarowanie okuć, wymina uszczeleg, klamek - zapobieganie utray ciepła</t>
  </si>
  <si>
    <t>zmniejszenie utraty ciepła,</t>
  </si>
  <si>
    <t>67m3</t>
  </si>
  <si>
    <t>Wyłączanie urządzeń poza godzinami pracy, ograniczenie pracy systemów centralnego ogrzewania do okresu, w którym ich działanie jest uzasadnione i niezbędne, realizowane przez automatykę węzła cieplnego (ewentualne modernizacje i inwestycje, obniżenie temperatury ogrzewania w ciągu godzin pracy w budynkach urzędu do 19'C, o ile przepisy szczególne nie stanowią inaczej, wyłączenia ogrzewania w okresie letnim- wyłączenie funkcji automatycznego uruchomienia się ogrzewania w okresie letnim, przy krótkotrwałych niskich temperaturach, nocne obniżenie temperatury ogrzewania w pomieszczeniach budynków do temperatury nie powodującej nadmiernego poboru energii,aby przywrócić temperaturę komfortową w ciągu dnia- proponowana 18'</t>
  </si>
  <si>
    <t>dostowanie zużycia do warunków pracy, pobytu, atmosferycznych</t>
  </si>
  <si>
    <t>118m3</t>
  </si>
  <si>
    <t>Remont elewacji, przebudowa werandy, wykonanie systemu wideodomofeonegwego w P-2</t>
  </si>
  <si>
    <t>remont elewacji budynku- wykonanie izolacji pionowej ścian, wykonanie nowych tyków ciepłochronnych elewacji, tynków renowacyjnych partii zawilgoconych, wymian werandy,</t>
  </si>
  <si>
    <t xml:space="preserve">zmniejszenie utraty ciepła, poprawa konfortu ciepła w budynku, zakładany efekt widoczny może być w kolejnych latach </t>
  </si>
  <si>
    <t>Przedszkole nr 3 "Wesoła Trójeczka"</t>
  </si>
  <si>
    <t>50-315 Wrocław, ul. Nowowiejska 80</t>
  </si>
  <si>
    <t>1.Wymiana pieca gazowego z elektronicznym zdalnym pomiarem temperatury w salach.   2. Monitoring zużycia mediów</t>
  </si>
  <si>
    <t>O 1/3 mniejsze zużycie gazu w IV kwartale 2023 r. w porównaniu do do IV kwartału 2022 r. , zużycie pozostałych mediów porównywalne do roku 2022.</t>
  </si>
  <si>
    <t>50-315  Wrocław, ul. Nowiejska 80</t>
  </si>
  <si>
    <t>monitoring zużycia mediów, wymiana oświetlenia</t>
  </si>
  <si>
    <t>zmniejszenie zużycia EE</t>
  </si>
  <si>
    <t>Przedszkole nr 4</t>
  </si>
  <si>
    <t>wymiana sprzętu komputerowego do celów administracyjnych przez CUI</t>
  </si>
  <si>
    <t>ul. Słowicza 7-9, 53-320 Wrocław</t>
  </si>
  <si>
    <t>wymiana  3 komputerów starego typu na nowy, energooszczędny sprzęt</t>
  </si>
  <si>
    <t>wymiana oświetlenia zewnętrznego</t>
  </si>
  <si>
    <t>wymiana oświetlenia zewnętrznego starego typu na oświetlenie z czujnikiem ruchu</t>
  </si>
  <si>
    <t>Remont elewacji 2 budynków przedszkolnych</t>
  </si>
  <si>
    <t>Budynki przedszkola: A i B</t>
  </si>
  <si>
    <t>Remont elewacji z termomodernizacją budynków A i B wraz z przyległymi tarasami - remont realizowany przez ZIM we Wrocławiu</t>
  </si>
  <si>
    <t>Przedszkole nr 5 Wrocławskie Krasnale</t>
  </si>
  <si>
    <t>Promowanie wśród pracowników zachowań  mających na celu poprawę efektywności energetycznej,</t>
  </si>
  <si>
    <t>ul. Dźwirzyńska 3 54-320 Wrocław</t>
  </si>
  <si>
    <t>stały monitoring mediów -  energia cieplna</t>
  </si>
  <si>
    <t>ZMNIEJSZENIE ZUŻYCIA ENERGI CIEPLNEJ</t>
  </si>
  <si>
    <t>147,6GJ</t>
  </si>
  <si>
    <t>budynek przedzkola</t>
  </si>
  <si>
    <t>stały monitoring mediów -  energia elektryczna</t>
  </si>
  <si>
    <t>ZMNIEJSZENIE ZUZYCIA ENERGII ELEKTRYCZNEJ</t>
  </si>
  <si>
    <t>548kwh</t>
  </si>
  <si>
    <t>Wymiana dotychczas eksploatowanych urządzeń na nowe charakteryzujące się niższym zużyciem energii lub niższymi kosztami eksploatacji,</t>
  </si>
  <si>
    <t>wymiana zmywarki do naczyń</t>
  </si>
  <si>
    <t>Przedszkole nr 10 Przedszkole na każdą pogodę"</t>
  </si>
  <si>
    <t>Wymiana dwóch  starych komputerów na nowe  o niskim zużyciu energii</t>
  </si>
  <si>
    <t>gabinet dyrektora i pomocy administracyjnej</t>
  </si>
  <si>
    <t>ul. Starogajowa 100, 54-047 Wrocław</t>
  </si>
  <si>
    <t>Zmniejszenie zużycia energii</t>
  </si>
  <si>
    <t>Spadek zużycia energii elektrycznej 4,9% w porównaniu do analogicznego okresu roku poprzedniego</t>
  </si>
  <si>
    <t>609 kWh</t>
  </si>
  <si>
    <t>Informacja na tablicy ogłoszeń w przedszkolu</t>
  </si>
  <si>
    <t>Zakup nowego podgrzewacza wody do kotlowni gazowej</t>
  </si>
  <si>
    <t>budynek A przedszkolna kotłownia</t>
  </si>
  <si>
    <t>Zmniejszenie zużycia gazu</t>
  </si>
  <si>
    <t>Spadek zużycia gazu 3,75% w porównaniu do analogicznego okresu roku poprzedniego</t>
  </si>
  <si>
    <t>7819 kWh dotyczy poz 7 i 8</t>
  </si>
  <si>
    <t>Wymiana zaworów grzejnikowych</t>
  </si>
  <si>
    <t>budynek A przedszkola 3 sale zajęć</t>
  </si>
  <si>
    <t>Oszczędnościw zużycia gazu poprzez możliwość regulacji temperatury w pomieszczeniach</t>
  </si>
  <si>
    <t>Wymiana włączników światła</t>
  </si>
  <si>
    <t>sala wielofunkcyjna budynek B przedszkola</t>
  </si>
  <si>
    <t>ul. Piotrkowska 9, 54-060 Wrocław</t>
  </si>
  <si>
    <t xml:space="preserve">zamontowanie wyłączników światła oddzielnie dla dwóch pomieszczeń </t>
  </si>
  <si>
    <t>Spadek zużycia energii elektrycznej 2,49% w porównaniu do analogicznego okresu roku poprzedniego</t>
  </si>
  <si>
    <t>957,8 kWh</t>
  </si>
  <si>
    <t>Przedszkole nr 10 Przedszkole na każdą pogodę</t>
  </si>
  <si>
    <t>remont przeciekającego dachu</t>
  </si>
  <si>
    <t>Budynek B przedszkola</t>
  </si>
  <si>
    <t>ul. Piotrkowska 9 54-060 Wrocław</t>
  </si>
  <si>
    <t>Zmniejszenie zużycia energii cieplnej</t>
  </si>
  <si>
    <t>Spadek zużycia gazu o 4% w stosunku do roku poprzedniego</t>
  </si>
  <si>
    <t>ok 2400 kWh rocznie</t>
  </si>
  <si>
    <t xml:space="preserve">Zakup pralki  sprzętu efektywnie energetyczny  klasy A++ </t>
  </si>
  <si>
    <t>Budynek B przedszkola pomieszczenie socjalne</t>
  </si>
  <si>
    <t>Spadek zużycia prądu o 3% w stosunku do roku poprzedniego</t>
  </si>
  <si>
    <t>ok 4800 kWh</t>
  </si>
  <si>
    <t>Zakup sprzętu AGD  szatkownica do warzyw.</t>
  </si>
  <si>
    <t>Budynek B przedszkola kuchnia</t>
  </si>
  <si>
    <t xml:space="preserve">Zmniejszenie zużycia energii elektrycznej. </t>
  </si>
  <si>
    <t>Spadek zużycia prądu o 5% w stosunku do roku poprzedniego</t>
  </si>
  <si>
    <t>ok 8000kWh</t>
  </si>
  <si>
    <t>Zakup 2-ch nowych energooszczędnych niszczarek samoczynnie wyłączających się</t>
  </si>
  <si>
    <t>Budynek B przedszkola gabinet starszego intendenta i starszego referenta.</t>
  </si>
  <si>
    <t>Spadek zużycia prądu o 1% w stosunku do roku poprzedniego</t>
  </si>
  <si>
    <t>1600kWh</t>
  </si>
  <si>
    <t>Budynek przedszkola I</t>
  </si>
  <si>
    <t xml:space="preserve">WOLSKA 9,54-076 WROCŁAW </t>
  </si>
  <si>
    <t>wymiana opraw oświetleniowych, wymiana sprzętu komputerowego</t>
  </si>
  <si>
    <t>mniejsze zużycie o 5% energii w porównaniu do roku 2022</t>
  </si>
  <si>
    <t>Budynek przedszkola II</t>
  </si>
  <si>
    <t>DRUGI BUDYNEK;UL.PROCHOWICKA 21</t>
  </si>
  <si>
    <t>ul.Wolska 9, 54-076 Wrocław</t>
  </si>
  <si>
    <t>wymiana opraw oświetleniowych, wymiana żarówek LED</t>
  </si>
  <si>
    <t xml:space="preserve">mniejsze zużycie energii elektrycznej w skali roku </t>
  </si>
  <si>
    <t>mniejsze zużycie energii elektrycznej w skali roku</t>
  </si>
  <si>
    <t>Przedszkole nr 18 " Wiolinek"</t>
  </si>
  <si>
    <t>50-248 Wrocław ul. Sienkiewicza 85</t>
  </si>
  <si>
    <t>wymiana zarówek na oświetlenie ledowe w łazienkach dzieci.</t>
  </si>
  <si>
    <t>mniejsze zużycie energii elektrycznej</t>
  </si>
  <si>
    <t>601 kWh</t>
  </si>
  <si>
    <t>wymiana baterii i urządzeń spustowych w łazienkach dzieci</t>
  </si>
  <si>
    <t>mniejsze zużyciewody</t>
  </si>
  <si>
    <t>Przedszkole nr 25</t>
  </si>
  <si>
    <t>Wybrzeże C. Korzenioeskiego 10 50-226 Wrocław</t>
  </si>
  <si>
    <t>1. Wymiana opraw oświetleniowych w całym budynku na ledowe</t>
  </si>
  <si>
    <t>http://p21wroclaw.szkolnastrona.pl/</t>
  </si>
  <si>
    <t xml:space="preserve">1. Wdrożenie monitoringu temperatur wewnętrznych; 2. Obniżenie temperatury powietrza w pomieszczeniach o 2 stopnie;                                  
3. Wyłączenie i regulacja części grzejników </t>
  </si>
  <si>
    <t>mniejsze zużycie ciepła</t>
  </si>
  <si>
    <t>1. Wymiana grzejników w całym obiekcie z żeliwnych na panelowe z podzielnikami ciepła</t>
  </si>
  <si>
    <t>6. Realizacja przedsięwzięć niskoemisyjnych, o których mowa w ustawie z dnia 21 listopada 2008 r. o wspieraniu termomodernizacji i remontów oraz o centralnej ewidencji emisyjności budynków. </t>
  </si>
  <si>
    <t>1. Wymiana drzwi zewnętrznych</t>
  </si>
  <si>
    <t>Przedszkole Nr 22 "Muchoborek" we Wrocławiu</t>
  </si>
  <si>
    <t>Działania własne placówki w ramach prac wykonanych przez konserwatora placówki</t>
  </si>
  <si>
    <t>główny budynek przeszkolny</t>
  </si>
  <si>
    <t>ul. Stanisławowska 90; 54-611 Wrocław</t>
  </si>
  <si>
    <t>Wykonano ocieplenie części poddasza- z jednej strony budynku. Ocielono tę część wełną mineralną 10cm, zaizolowano membraną, a całość wykończono płytami HDF</t>
  </si>
  <si>
    <t>Wyraźna poprawa temperatury w przyległym do poddasza pomieszczeniu, ale ze względu na czas zakończenia prac (koniec grudnia) trudno o porównanie oszczędności.</t>
  </si>
  <si>
    <t>Działania własne placówki służące poprawie stanu bydynku; W ramach prac wykonywanych przez konserwatora placówki</t>
  </si>
  <si>
    <t>Wykonanie ocieplenia kolejnej części poddasza z jednej strony budynku wełną mineralną 10cm, zaizolowanie membraną i wykończenie  płytami HDF</t>
  </si>
  <si>
    <t>Poprawa temperatury w przyległym do poddasza pomieszczeniu oraz zmniejszenie utraty ciepła.</t>
  </si>
  <si>
    <t>60kWh</t>
  </si>
  <si>
    <t>Wymiana dwóch opien dachowych na planowanej do ocieplenia części dachu</t>
  </si>
  <si>
    <t>Przedszkole nr 25 "Słowiańskie Maluchy"</t>
  </si>
  <si>
    <t>ul. Kręta 1a, 50-237 Wrocław</t>
  </si>
  <si>
    <t>Na koniec 2023 roku spadek zużycia energii o ok.1% w porównaniu do  poprzednich miesięcy.</t>
  </si>
  <si>
    <t>38 kWh</t>
  </si>
  <si>
    <t>wymiana oświetlenia elektrycznego; wymiana kotłów gazowych</t>
  </si>
  <si>
    <t>1. Kontynuacja wymian opraw oświetleniowych na energooszczędne w technologii LED; 2. Modernizacja kotłowni - wymiana kotłów gazowych zgodnie z zaleceniami po przeglądzie 5-letnim budynku.</t>
  </si>
  <si>
    <t>Możliwy spadek zużycia energii w kwartale o ok. 20% w porównaniu do  poprzednich lat.</t>
  </si>
  <si>
    <t>ok. 28 264 kWh</t>
  </si>
  <si>
    <t>Przedszkole nr 28 "Fantazja"</t>
  </si>
  <si>
    <t>1. wymiana niesprawnych zaworów grzejnikowych na instalacji centralnego ogrzewania wraz z montażem zaworów pierwotnych   2. wymiana niesprawnego grzejnika</t>
  </si>
  <si>
    <t>budynek dydaktyczny</t>
  </si>
  <si>
    <t>ul. Orla 5-7, 53-143 Wrocław</t>
  </si>
  <si>
    <t>demontaż obudów grzejnikowych i grzejników, demontaż zaworów grzejnikowych grzybkowych 24 szt, demontaż śrubunkówna gałazkach powrotnych 24sz, dostosowanie gałązek grzejnikowych do nowych zaworów, montaż zaworów grzejnikowych termostatycznych Ø15 i Ø20 24szt, montaż zaworów odcinających na gałazkach powrotnych Ø15 i Ø20 24szt</t>
  </si>
  <si>
    <t>W okresie grzewczym 12.2023-04.2024 spadek zużycia gazu o 16% w porównaniu z zanalogicznycm okresem z porzedniego roku. Część tej osczędności może jednak wynikać z wymiany pompy przy kotle grzewczym, która była przeprowadzona w styczniu 2024</t>
  </si>
  <si>
    <t>23824 kWh</t>
  </si>
  <si>
    <t>wymiana starych opraw oświetleniowych na LED</t>
  </si>
  <si>
    <t>zmniejszenie zużycia energii elektrycznej o min10%</t>
  </si>
  <si>
    <t>oczekiwane oszczędności min 3000kWh/rok</t>
  </si>
  <si>
    <t>Przedszkole nr 35 z oddziałami integracyjnymi Tęczowy Domek</t>
  </si>
  <si>
    <t xml:space="preserve">nabywanie -wymienianie urządzeń biurowych, sprzętu informatycznego oraz sprzętu RTV i AGD charakteryzujących się niskim zużyciem energii lub niskimi kosztami eksploatacji,
</t>
  </si>
  <si>
    <t>ul.Komuny Paryskiej 44-46, 50-451 Wrocław</t>
  </si>
  <si>
    <t>1.Zakup nowej  pralki energooszczędnej. Używanie programów ekonomicznych, ECO</t>
  </si>
  <si>
    <t>zmniejszenie  zużycia energii</t>
  </si>
  <si>
    <t>5KWh</t>
  </si>
  <si>
    <t>informacja w jednostce</t>
  </si>
  <si>
    <t>Nabycie urządzenia, instalacji lub pojazdu, charakteryzujących się niskim zużyciem energii oraz niskimi kosztami eksploatacji</t>
  </si>
  <si>
    <t xml:space="preserve">ul.Pułaskiego 20 a, 50-446 Wrocław      </t>
  </si>
  <si>
    <t xml:space="preserve">1. Zakup nowego miksera </t>
  </si>
  <si>
    <t>1KWh</t>
  </si>
  <si>
    <t>Budynek przedszkola (kuchnia)</t>
  </si>
  <si>
    <t>1.Zakup nowej termy</t>
  </si>
  <si>
    <t>2 KWh</t>
  </si>
  <si>
    <t>1. ul.Komuny Paryskiej 44-46, 50-451 Wrocław, 2. ul. Pułaskiego 20 a, 50-446 Wrocław</t>
  </si>
  <si>
    <t>39420 KWh</t>
  </si>
  <si>
    <t>Przedszkole nr 41 im. Jana Pawła II</t>
  </si>
  <si>
    <t>Monitorowanie zużycia energii cieplnej</t>
  </si>
  <si>
    <t>ul. Dobra 16, 53-678 Wrocław</t>
  </si>
  <si>
    <t xml:space="preserve">Monitoring mediów </t>
  </si>
  <si>
    <t>Zmniejszenie zużycia ciepła w roku 2023 o 14% w porównaniu do roku poprzedniego (2022 r.)</t>
  </si>
  <si>
    <t>39 GJ</t>
  </si>
  <si>
    <t>Założenia otulin na rury chłodnicze od jednostek  klimatyzacji</t>
  </si>
  <si>
    <t>Zmniejszenie zużycia energii elektrycznej 0,2%  w porównaniu do roku poprzedniego (2022 r.)</t>
  </si>
  <si>
    <t>Przedszkole Nr 43 "Kolorowe"</t>
  </si>
  <si>
    <t>Budynek Przedszkola</t>
  </si>
  <si>
    <t>ul. T. Kościuszki 27a, 50-011 Wrocław</t>
  </si>
  <si>
    <t xml:space="preserve">1. Wdrożenie monitoringu temperatur  w salach dzieci         2. Wymiana okien  i drzwi.                                    3. Wymiana opraw oświetleniowych na energooszczędne w szatni i korytarzach 
4. regulacja   niektórych  grzejników -wyłączenie  </t>
  </si>
  <si>
    <t>W  2023 spadek zużycia ciepła w porówniau do  roku poprzedniego</t>
  </si>
  <si>
    <t xml:space="preserve">      405kwh</t>
  </si>
  <si>
    <t xml:space="preserve">budynek przedszkola </t>
  </si>
  <si>
    <t>ul. Bartla 3, 51-618 Wrocław</t>
  </si>
  <si>
    <t>Obniżenie temperatury powietrza w pomieszczeniach, regulacja pieca grzewczego.</t>
  </si>
  <si>
    <t>W II i III kwartale 2023 spadek zużycia gazu w porównaniu do analogicznego okresu roku poprzedniego</t>
  </si>
  <si>
    <t>22380 kWh</t>
  </si>
  <si>
    <t>Przedszkole Nr 48</t>
  </si>
  <si>
    <t>Generalny  remont budynku</t>
  </si>
  <si>
    <t>1.Wymiana grzejników, 2.Docieplenie budynku,3. Remont łazienek, 4.Wymiana pieca grzewczego 5.Wymiana instalacji elektrycznej, 6. Remont dachu</t>
  </si>
  <si>
    <t xml:space="preserve">Zmniejszenie  zużycia gazu   </t>
  </si>
  <si>
    <t>Przedszkole nr 52 we Wrocławiu Gołąbki Pocztowe</t>
  </si>
  <si>
    <t>budynki przedszkola</t>
  </si>
  <si>
    <t>Łączności 5-7, 53-330 Wrocław</t>
  </si>
  <si>
    <t>wymiana termostatów kaloryferów przez ZIM</t>
  </si>
  <si>
    <t>zmniejszyło się zuzycie ciepła</t>
  </si>
  <si>
    <t xml:space="preserve"> 101,49 GJ</t>
  </si>
  <si>
    <t>GUS-Sprawozdanie F-03</t>
  </si>
  <si>
    <t>poprawa efektywności energetycznej w zakresie oszczędności energii elektrycznej</t>
  </si>
  <si>
    <t>wymiana świetlówek  przez ZIM</t>
  </si>
  <si>
    <t>zmniejszyło się zuzycieenergii elektrycznej</t>
  </si>
  <si>
    <t>300 KWh</t>
  </si>
  <si>
    <t>wymiana sprzętu komputerowego CUI na nowsze</t>
  </si>
  <si>
    <t>wymiana starych komputerów na nowe przez CUI(sztuk 4)</t>
  </si>
  <si>
    <t xml:space="preserve">zmniejszyło się zuzycieenergii elektrycznej </t>
  </si>
  <si>
    <t>518 KWh</t>
  </si>
  <si>
    <t>wymiana instalacji elektrycznej w przyziemiu</t>
  </si>
  <si>
    <t>wymiana starej instalacji elektrycznej w zmywalni(iskrzące gniazdka i stara tablica elektryczna)  przez ZIM</t>
  </si>
  <si>
    <t xml:space="preserve">zmniejszyło się zuzycie energii elektrycznej- brak przebitek, iskrzenia instalacji </t>
  </si>
  <si>
    <t>zmiana mocy zamówionej</t>
  </si>
  <si>
    <t>zmniejszenie mocy grzewczej od stycznia 2024</t>
  </si>
  <si>
    <t>mniejsze zużycie ciepła w skali roku, zwłaszcza w miesiącach "ciepłych"</t>
  </si>
  <si>
    <t>100 GJ</t>
  </si>
  <si>
    <t>wymiana instalacji elektrycznej w budynku 5</t>
  </si>
  <si>
    <t xml:space="preserve">remont starej instalacji elektrycznej w budynku nr 5 </t>
  </si>
  <si>
    <t>mniejsze zużycie energii elektrycznej, bez przebitek, zwarć, itp. , zwiększenie efektywności sieci elektrycznej i poprawa bezpieczeństwa korzystania z urządzeń elektrycznych</t>
  </si>
  <si>
    <t>Przedszkole nr 54 "Pod Kasztanami"</t>
  </si>
  <si>
    <t>ul. E. Wittiga 3, 51-628 Wrocław</t>
  </si>
  <si>
    <t xml:space="preserve">1. Konserwacja okien - zmniejszenie strat ciepła. </t>
  </si>
  <si>
    <t>Zmniejszenie strat ciepła zimą - oszczędność wyniosła 355,46 zł. Spadek o 8% zużycia ciepła w VI kwartale w porównaniu do analogicznego okresu roku poprzedniego.</t>
  </si>
  <si>
    <t>4,66 GJ</t>
  </si>
  <si>
    <t>Monitoring zużycia mediów</t>
  </si>
  <si>
    <t>Wyłączanie urządzeń poza godzinami pracy.</t>
  </si>
  <si>
    <t>Dostosowanie zużycia energii elektycznej do warunków pracy.</t>
  </si>
  <si>
    <t>Wittiga 3, 51-628 Wrocław</t>
  </si>
  <si>
    <t>1. Remont elewacji oraz wymiana starych okien. 2. Montaż fotowoltaiki</t>
  </si>
  <si>
    <t xml:space="preserve">Zmniejszenie strat ciepła zimą. Pozyskanie prądu z energii słonecznej. </t>
  </si>
  <si>
    <t>Przdszkole nr 56 "Niezapominajka</t>
  </si>
  <si>
    <t>Poprawa efektywności zużycia energii elektrycznej</t>
  </si>
  <si>
    <t>Korytarz , zaplecze kuchenne budynku dydaktycznego</t>
  </si>
  <si>
    <t>ul. Dozynkowa 6A</t>
  </si>
  <si>
    <t xml:space="preserve">Wymiana instalacji oświetleniowej – montaż nowych opraw oświetleniowych LED </t>
  </si>
  <si>
    <t>Obniżono wartość zużycia energii o 15%</t>
  </si>
  <si>
    <t>0,4kW</t>
  </si>
  <si>
    <t>Kotłownia</t>
  </si>
  <si>
    <t>ul. Wałbrzyska 16</t>
  </si>
  <si>
    <t>Modernizacja kotła gazowegoo</t>
  </si>
  <si>
    <t xml:space="preserve">Obniżono wartość zużycia energii cieplnej o 15%   </t>
  </si>
  <si>
    <t>0,8 GJ</t>
  </si>
  <si>
    <t>Aula, sale dydaktyczne , pomieszczenia socjalne budynku dydaktycznego,  oswietlenie zewnątrz budynków</t>
  </si>
  <si>
    <t>ul. Wałbrzyska 2A</t>
  </si>
  <si>
    <t>Wymiana instalacji oświetleniowej – montaż nowych opraw oświetleniowych LED</t>
  </si>
  <si>
    <t>Obniżono wartość zużycia energii o 35%</t>
  </si>
  <si>
    <t>3 kW</t>
  </si>
  <si>
    <t>Obniżono wartość zużycia energii cieplnej  o 15%</t>
  </si>
  <si>
    <t xml:space="preserve">Budynek dydaktyczny </t>
  </si>
  <si>
    <t>ul. Wałbrzyska 2A,ul. Dożynkowa 6A, ul. Wałbrzyska 16</t>
  </si>
  <si>
    <t>Wymiana 8 szt.  Komputerów na nowe przez  jednostkę CUI</t>
  </si>
  <si>
    <t>Obniżono wartość zużycia energii o 75 %</t>
  </si>
  <si>
    <t>36 MW</t>
  </si>
  <si>
    <t xml:space="preserve">Kuchnia w dwóch budynkach dydaktycznych </t>
  </si>
  <si>
    <t xml:space="preserve">Trzy budynki ul. Dożynkowa 6A, Wałbrzyska 16, Wałbrzyska 2A </t>
  </si>
  <si>
    <t xml:space="preserve">Wymiana ponad 10 letniego sprzetu AGD - lodówki , pralki </t>
  </si>
  <si>
    <t>Obniżona wartość zużycia energii nawet o 80%</t>
  </si>
  <si>
    <t>150 MW</t>
  </si>
  <si>
    <t>Przedszkole nr 58</t>
  </si>
  <si>
    <t>wymiana żarówek na energooszczędne</t>
  </si>
  <si>
    <t xml:space="preserve">ul. Strzegomska 322,  54-432 Wrocław </t>
  </si>
  <si>
    <t>wymiana żarówek</t>
  </si>
  <si>
    <t>1143kwh</t>
  </si>
  <si>
    <t>Przedszkole nr 59 "U Krasnala pod Narcyzem"</t>
  </si>
  <si>
    <t>Wymiana oświetlenia, wymiana sprzętu komputerowego</t>
  </si>
  <si>
    <t>ul.Narcyzowa 6 53-225 Wrocław</t>
  </si>
  <si>
    <t xml:space="preserve">Zmniejszenie zużycia energii elektrycznej </t>
  </si>
  <si>
    <t>746 KW</t>
  </si>
  <si>
    <t xml:space="preserve">Przedszkole nr 59 "U Krasnala pod Narcyzem" </t>
  </si>
  <si>
    <t xml:space="preserve"> wymiana oświetlenia w czałym budynku .				</t>
  </si>
  <si>
    <t>Narcyzowa 6 53-225 Wrocław</t>
  </si>
  <si>
    <t xml:space="preserve">Wymiana oraw oświetleniowych na energoszczędne </t>
  </si>
  <si>
    <t>400 KW</t>
  </si>
  <si>
    <t>Przedszkole nr 61 Gajowickie Skrzaty</t>
  </si>
  <si>
    <t xml:space="preserve">monitorowanie zużycia mediów </t>
  </si>
  <si>
    <t>Budynek przedszkolny</t>
  </si>
  <si>
    <t>Gajowicka 199, 53-150 Wrocław</t>
  </si>
  <si>
    <t>odpowiednie dostosowywanie temperatury wewnatrz  do warunków atmosferycznych-termostaty</t>
  </si>
  <si>
    <t>spadek zużycia ciepła o 20%</t>
  </si>
  <si>
    <t>51 GJ</t>
  </si>
  <si>
    <t xml:space="preserve">częściowa wymiana  świetlówek na energooszczędne oraz oszczedzanie </t>
  </si>
  <si>
    <t>225kwh</t>
  </si>
  <si>
    <t>zrównoważone  zuzycie gazu</t>
  </si>
  <si>
    <t>odpowiednie dostosowywanie temperatury wewnątrz  do warunków atmosferycznych-termostaty</t>
  </si>
  <si>
    <t>zależny od zmiennych -warunków -temperatury na zewnątrz i zaangażowania uzytkowników w proces oszczędzania</t>
  </si>
  <si>
    <t xml:space="preserve">zrównoważone zużycie prądu-oszczędzanie </t>
  </si>
  <si>
    <t>zależny od zmiennych -zaangażowania i odpowiedzilności użytkowników w  proces oszczędzania</t>
  </si>
  <si>
    <t xml:space="preserve">zrównoważone zużycie gazu-oszczędzanie </t>
  </si>
  <si>
    <t>Przedszkole nr 71 we Wrocławiu "Chatka Małego Skrzatka"</t>
  </si>
  <si>
    <t>Kiełczowska 31-33, 51-315 Wrocław</t>
  </si>
  <si>
    <t>Wymiana zużytego oświetlenia jarzeniowego na LED</t>
  </si>
  <si>
    <t>zużycie w 1 Sali zmalało o połowę w związku z użyciem świetlówek o mniejszej o połowie mocy</t>
  </si>
  <si>
    <t>wymiana oświetlenia pozwala na osiągnięcie 50% oszczędności dla każdej oprawy</t>
  </si>
  <si>
    <t xml:space="preserve">Przedszkole nr 77 "Tęczowe Siódemki" </t>
  </si>
  <si>
    <t>Przedszkole nr 77</t>
  </si>
  <si>
    <t>ul.Niemcewicza 4, 50-238 Wrocław</t>
  </si>
  <si>
    <t>Zakup urządzeń AGD  charakteryzujących się niskim zużyciem energii elektrycznej</t>
  </si>
  <si>
    <t>https://przedszkole77.edu.wroclaw.pl/</t>
  </si>
  <si>
    <t>Przedszkole nr 77 "Tęczowe Siódemki"</t>
  </si>
  <si>
    <t>Zmiejszenie zużycia wody i ścieków poprzez wymianę wyeksploatowanej sieci wodnej</t>
  </si>
  <si>
    <t>Wymiana lamp oświetleniowych w budynku Przedszkola</t>
  </si>
  <si>
    <t>Lepsze oświetlenie zgodne z normami i oszczedności związane z mniejszym zuzyciem energii elektrycznej</t>
  </si>
  <si>
    <t>mniejsze zuzycie energii elektrycznej</t>
  </si>
  <si>
    <t>Montaż regulatorów ciepła-głowic termostatycznych na kaloryferach</t>
  </si>
  <si>
    <t>mniejsze zużycie ciepła w skali roku</t>
  </si>
  <si>
    <t>Przedszkole nr 80</t>
  </si>
  <si>
    <t>ul. Zielińskiego 74 Wrocław</t>
  </si>
  <si>
    <t>wymiana świetówek na energooszczędne</t>
  </si>
  <si>
    <t>zmniejszenie kosztów za energię elektryczną</t>
  </si>
  <si>
    <t>Przedszkole nr 82</t>
  </si>
  <si>
    <t>ul. ks. Norberta Bonczyka 52</t>
  </si>
  <si>
    <t xml:space="preserve"> obniżenie temperatury w pomieszczeniach o 2 stopnie</t>
  </si>
  <si>
    <t>spadek zużycia ciepła i energii elektrycznej</t>
  </si>
  <si>
    <t>770kwh - energia, 434m3- gaz</t>
  </si>
  <si>
    <t>monitorowanie zużycia mediów, wymiana instalacji elektrycznej</t>
  </si>
  <si>
    <t>ul. ks. Norbarta Bonczyka 52 51-138 Wrocław</t>
  </si>
  <si>
    <t>wymiana okien, wymiana opraw oświetleniowych, obniżenie temperatury w pomieszczeniach</t>
  </si>
  <si>
    <t>Przedszkole nr 87 "Wrocławskie dzieciaki"</t>
  </si>
  <si>
    <t>zwiększenie efektywności energetycznej</t>
  </si>
  <si>
    <t>ul. Iwana Pawłowa 6a, 53-604 Wrocław</t>
  </si>
  <si>
    <t xml:space="preserve">1. monitoring zużycia energii elektrycznej  2. wyłączanie urządzeń poza godzinami pracy  </t>
  </si>
  <si>
    <t>zmniejszenie zuzycia energii elektrycznej</t>
  </si>
  <si>
    <t>203 kWh</t>
  </si>
  <si>
    <t>1. monitoring zużycia energii elektrycznej  2. wyłączanie urządzeń poza godzinami pracy  3. wymiana na energooszczędne lampy  4. wymiana zaworów 5. montaż drzwi w miejscu wiatrołapu</t>
  </si>
  <si>
    <t>zmniejszenie zuzycia energii elektrycznej i cieplnej</t>
  </si>
  <si>
    <t>500 kWh</t>
  </si>
  <si>
    <t xml:space="preserve">1.Zmiana krzywych grzewczych w okresach przejściowych      2. Wyłączenie i regulacja części grzejników 3.Wymiana termostatów  przy kaloryferech </t>
  </si>
  <si>
    <t xml:space="preserve">Sapadek zużycia ciepła o 13% w porównaniu do analogicznego okresu roku poprzedniego  </t>
  </si>
  <si>
    <t xml:space="preserve">energia cieplna 557,30 /GJ/-zużycie ciepła  2023roku </t>
  </si>
  <si>
    <t xml:space="preserve">1. Wyłączenie i regulacja części grzejników.           2. Wyłączenie i regulacja części grzejników .     3.Obniżenie temperatury powietrza w pomieszczeniach o 2 stopnie;   4.Kompensacja energii pojemnosciowej biernej </t>
  </si>
  <si>
    <t>Przedszkole nr 90 im. Lucyny Krzemienieckiej</t>
  </si>
  <si>
    <t>Remont Przedszkola nr 90</t>
  </si>
  <si>
    <t>ul. Zaporoska 51, 53-519 Wrocław</t>
  </si>
  <si>
    <t>Remont elewacji budynku z ociepleniem oraz naprawa dachu</t>
  </si>
  <si>
    <t>Oszczędność ciepła oraz oszczędność energii (lepsza izolacja w lecie, nie będzie trzeba używać klimatyzacji)</t>
  </si>
  <si>
    <t>Przedszkole nr 91 Nasz Domek</t>
  </si>
  <si>
    <t>ul. Zaporoska 52a, 53-416 Wrocław</t>
  </si>
  <si>
    <t>Remont i docieplenie dachu oraz wykonanie instalacji fotowoltaicznej na dachu budynku Przedszkola nr 91 przy ul. Zaporoskiej 52a we Wrocławiu</t>
  </si>
  <si>
    <t>https://www.facebook.com/profile.php?id=100086210323344</t>
  </si>
  <si>
    <t>ul. Zaporoskiej 52a, 53-416 Wrocław</t>
  </si>
  <si>
    <t>wymiana zaworów grzejnikowych</t>
  </si>
  <si>
    <t>W 1.kwartale 2025 spadek zużycia ciepła w porównaniu do analogiczneo okresy roku poprzedniego</t>
  </si>
  <si>
    <t>Przedszkole nr 92</t>
  </si>
  <si>
    <t>Poprawa efektywności energetycznej poprzez monitorowanie zużycia mediów oraz wymianę sprzętu komputerowego</t>
  </si>
  <si>
    <t>ul. Bardzka 5 50-516 Wrocław</t>
  </si>
  <si>
    <t>Monitoring temperatur wewnętrznych, wymiana świetlówek na enegooszczędne, kontrola systemu grzewczego oraz okresowe przeglądy elektryczne</t>
  </si>
  <si>
    <t>Spadek zużycia energii elektrycznej o około 4% w porównaniu z poprzednim rokiem</t>
  </si>
  <si>
    <t>Przewidywany spadek zużycia energii elektrycznej.</t>
  </si>
  <si>
    <t>Przedszkole Nr 94 "Plastusiowy Domek"</t>
  </si>
  <si>
    <t xml:space="preserve">Poprawa efektywności energetycznej w zakresie ogrzewania, poboru wody i energii elektrycznej </t>
  </si>
  <si>
    <t>Budynek dydaktyczny</t>
  </si>
  <si>
    <t xml:space="preserve">ul. Grabiszyńska 147              53-439 Wrocław </t>
  </si>
  <si>
    <t xml:space="preserve">1. Wdrożenie monitoringu temperatur wewnętrznych;    2. Obniżenie temperatury powietrza w pomieszczeniach biurowych;          3. Konserwacja okien w budynku placówki - sprawdzenie szczelności, regulacja - mająca na celu zapobieganie utraty ciepła;        4. Wdrożenie  Procedur dot. systemu umożliwiającego oszczędność energii elektrycznej,  energii cieplnej i wody                             
</t>
  </si>
  <si>
    <t xml:space="preserve"> spadek zużycia energii elektrycznej  w 2023r  o 9,65 % , ogrzewanie 3,70% w porówniau do  roku poprzedniego</t>
  </si>
  <si>
    <t>1175 kWh energiia                17,83 GJ ogrzewanie</t>
  </si>
  <si>
    <t xml:space="preserve"> spadek zużycia energii elektrycznej, ogrzewania, poboru wody</t>
  </si>
  <si>
    <t>Przedszkole nr 102</t>
  </si>
  <si>
    <t>53-641 Wrocław, ul. Litomska 11</t>
  </si>
  <si>
    <t>1.wdrożenie monitoringu temperatur wewnętrznych.   2. monitoring zużycia mediów</t>
  </si>
  <si>
    <t>Mniejsze zużycie mediów</t>
  </si>
  <si>
    <t>Przedszkole nr 104 "Na Misiowej Polanie'</t>
  </si>
  <si>
    <t>Monitorowanie zużycia mediów, poprawa efektywności energetycznej w zakresie ogrzewania.</t>
  </si>
  <si>
    <t>budynek A i B</t>
  </si>
  <si>
    <t>Niedźwiedzia 26-28, 54-233 Wrocław</t>
  </si>
  <si>
    <t>1.Wdrożenie monitoringu temperatury wewnętrznej 2.Obniżenie temperatury powietrza w pomieszczeniach 3.Wymiana zaworów na termogłowice.</t>
  </si>
  <si>
    <t>Wymiana dachu, docieplenie budynku, fotowoltaika na dachu.</t>
  </si>
  <si>
    <t>Dzięki dociepleniu i wymianie dachu będzie mniejsze zużycie ciepła. Dzięki fotowoltaice uzyskamy własne źródło energii</t>
  </si>
  <si>
    <t>Przedszkole nr 106 im. Heleny Bechlerowej</t>
  </si>
  <si>
    <t>monitorowanie zużycia energii elektrycznej</t>
  </si>
  <si>
    <t>ul. Sycowska 9 51-319 Wrocław</t>
  </si>
  <si>
    <t xml:space="preserve">spisywanie </t>
  </si>
  <si>
    <t>poprawa efektywności enegretycznej</t>
  </si>
  <si>
    <t>ul. Sycowska 9  51-319 Wrocław</t>
  </si>
  <si>
    <t>1. Wymiana okien w budynku;                                 2. Termodernizacja ścian oraz dachu.                                 3. Fotowoltaika               4. Modernizacja sieci CO (wymaiana grzejników oraz instalacji)</t>
  </si>
  <si>
    <t>Przedszkole nr 107 "Słoneczko"</t>
  </si>
  <si>
    <t>ul. Stysia 71, 53-529 Wrocław</t>
  </si>
  <si>
    <t>Przedszkole nr 109 z oddziałami integracyjnymi</t>
  </si>
  <si>
    <t>poprawa efektywności oświetlenia</t>
  </si>
  <si>
    <t>Nowowiejska 80 a 50-315 Wrocław</t>
  </si>
  <si>
    <t>wymiana oprawy oświetleniowej zewnętrznej</t>
  </si>
  <si>
    <t xml:space="preserve">zmniejszenie zużycia energii </t>
  </si>
  <si>
    <t>Nowowiejska 80a 50-315 Wrocław</t>
  </si>
  <si>
    <t>wymiana 2 komputerów</t>
  </si>
  <si>
    <t>poprawa efektywności ogrzewania</t>
  </si>
  <si>
    <t>ul. Nowowiejska 80 a, 50-315 Wrocław</t>
  </si>
  <si>
    <t>wymiana instalacji  centralnego ogrzewania w tym pieca gazowego</t>
  </si>
  <si>
    <t>zmniejszenie strat ciepła i zużycie energii</t>
  </si>
  <si>
    <t>Przedszkole nr 110 Domek Krasnoludków</t>
  </si>
  <si>
    <t>Poprawa efektywności energetycznej w zakresie zużycia energii elektrycznej poprzez monitorowanie</t>
  </si>
  <si>
    <t>ul. Gołężycka 4a, 54-152 Wrocław</t>
  </si>
  <si>
    <t>monitorowanie oswietlenia korytarzy i sal w godzinach porannych i popołudniowych w celu oszczędzania energii elektrycznej</t>
  </si>
  <si>
    <t>zmniejszenie zużycia energii elektrycznej, spadek zużycia energi w 2023r. W stosunku do 2022r. Wynosi 6%</t>
  </si>
  <si>
    <t>961kWh</t>
  </si>
  <si>
    <t>www.p110.szkolnastrona.pl</t>
  </si>
  <si>
    <t xml:space="preserve">1. Wdrożenie monitoringu temperatur wewnętrznych; 2. Obniżenie temperatury powietrza w pomieszczeniach o 2 stopnie;  </t>
  </si>
  <si>
    <t>ul. Łódzka 23 50-521 W-w</t>
  </si>
  <si>
    <t>niższe zużycie energii i niższe opłaty, większa świadomość pracowników</t>
  </si>
  <si>
    <t>oszczędność 1837 kWh</t>
  </si>
  <si>
    <t xml:space="preserve">1.monitoring zuzycia ciepła; 2.Montaż folii p/słonecznej zewnętrznej na oknach </t>
  </si>
  <si>
    <t>oszczędność 80 GJ</t>
  </si>
  <si>
    <t>Przedszkole nr 121 "Zielone Przedszkole"</t>
  </si>
  <si>
    <t>wymiana sprzetu komputerowego 3 jednostki</t>
  </si>
  <si>
    <t>ul. Tramwajowa 34</t>
  </si>
  <si>
    <t>2000kWh</t>
  </si>
  <si>
    <t>bsala dydaktyczna wymiana grzejników z termostatami</t>
  </si>
  <si>
    <t>ul. Tramwajwa 34</t>
  </si>
  <si>
    <t>wymiana grzejników i nowe oprawy oswietleniowe w jednej sali</t>
  </si>
  <si>
    <t>mniejsze zuzycie energii cieplnej</t>
  </si>
  <si>
    <t>Przedszkole nr 123</t>
  </si>
  <si>
    <t>wyłaczanie i regulacja części grzejników</t>
  </si>
  <si>
    <t>w roku 2023 spoadek zuzycia ciepłą o 4,48% w stosunku do roku 2022</t>
  </si>
  <si>
    <t>24,64 GJ</t>
  </si>
  <si>
    <t>Przedszkole nr 124 im. Marii Konopnickiej we Wrocławiu</t>
  </si>
  <si>
    <t xml:space="preserve"> kotłownia</t>
  </si>
  <si>
    <t>ul. Kopańskiego 18, 51 -210 Wrocław</t>
  </si>
  <si>
    <t>automatyczna regulacja ogrzewania w zależności od warunków klimatycznych</t>
  </si>
  <si>
    <t>W 1.kwartale 2023 spadek zużycia ciepła o 8 % w porówniau do analogiczneo okresy roku poprzedniego</t>
  </si>
  <si>
    <t>Przedszkole 124 im. Marii Konopnickiej we Wrocławiu</t>
  </si>
  <si>
    <t>ul. Kopańskiego 18, 51-210 Wrocław</t>
  </si>
  <si>
    <t xml:space="preserve"> 
1. Wymiana opraw oświetleniowych na energooszczędne.</t>
  </si>
  <si>
    <t>Przedszkole nr 126 "Różanka"</t>
  </si>
  <si>
    <t>ul. Jugosłowiańska 115, 51-112 Wrocław</t>
  </si>
  <si>
    <t>Zamontowanie zaworów termostatycznych w grzejnikach, gdzie jeszcze nie zostały wymienione</t>
  </si>
  <si>
    <t>możliwość oszczędnego gospodarowania energią cieplną</t>
  </si>
  <si>
    <t>tablica ogłszeń</t>
  </si>
  <si>
    <t>rozpoczęcie wymiany opraw oświetleniowych na LED</t>
  </si>
  <si>
    <t>tablica ogłoszeń</t>
  </si>
  <si>
    <t>sukcesywna wymiana opraw oświetleniowych na LED</t>
  </si>
  <si>
    <t>tablica informacyjna</t>
  </si>
  <si>
    <t>Przedszkole Nr 136 "Mały Sportowiec"</t>
  </si>
  <si>
    <t>Modernizacja oświetlenia ogólnego pomieszczeń</t>
  </si>
  <si>
    <t>ul. Gliniana 85, 50-526 Wrocław</t>
  </si>
  <si>
    <t>Wymiana fluorescencyjnych opraw oświetleniowych na oprawy LED</t>
  </si>
  <si>
    <t>Obniżono wartość zużycia energii oświetlenia szatni o połowę</t>
  </si>
  <si>
    <t>0,3 Kw</t>
  </si>
  <si>
    <t>Tablica ogłoszeń</t>
  </si>
  <si>
    <t>Wymiana głowic regulatorów grzejników zwykłych na regulatory z termostatem</t>
  </si>
  <si>
    <t>Obniżenie energii cieplnej o 25 %</t>
  </si>
  <si>
    <t>80 GJ</t>
  </si>
  <si>
    <t>Obniżenie zużycia energii oświetlenia sal dydaktycznych wraz z toaletami o 50%</t>
  </si>
  <si>
    <t>2,5 Kw</t>
  </si>
  <si>
    <t>Wykonanie instalacji fotowoltaicznej dla budynku</t>
  </si>
  <si>
    <t>Obniżenie zużycia energii elektrycznej nawet o 75%</t>
  </si>
  <si>
    <t xml:space="preserve">Poprawa efektywności zużycia energii elektrycznej </t>
  </si>
  <si>
    <t>Wymiana fluorescencyjnych opraw oświetleniowych na oprawy LED - korytarze</t>
  </si>
  <si>
    <t>Obniżenie zużycia energii oświetlenia ciągów komunikacyjnych o 50%</t>
  </si>
  <si>
    <t>Przedszkole nr 140 "Pod Platanem"</t>
  </si>
  <si>
    <t>Zmniejszenie zużycia energii poprzez wymianę starej lodówki i witryny  na nowe urządzenia charakteryzujące się niskim zużyciem energii</t>
  </si>
  <si>
    <t>Kuchnia</t>
  </si>
  <si>
    <t>strona internetowa przedszkola</t>
  </si>
  <si>
    <t xml:space="preserve">Zmniejszenie zużycia energii poprzez zakup nowych monitorów interaktywnych do pracy edukacyjnej z dziećmi </t>
  </si>
  <si>
    <t>sale I,II,III grupa</t>
  </si>
  <si>
    <t>Przedszkole nr 146 "Wyspa Dzieci"</t>
  </si>
  <si>
    <t xml:space="preserve">ul. Haukego-Bosaka 9c </t>
  </si>
  <si>
    <t>całkowite wyłączanie ogrzewania budynku w okresie maj - wrzesień</t>
  </si>
  <si>
    <t>spadek zużycia energi cieplnej w okresie maj - wrzesień</t>
  </si>
  <si>
    <t>18,22 GJ</t>
  </si>
  <si>
    <t>racjonalne korzystanie z oświetlenia - wyłączane zbędne oświetlenie</t>
  </si>
  <si>
    <t>zmniejszenie zużycia energii elektrycznej w skali roku</t>
  </si>
  <si>
    <t>253 KW</t>
  </si>
  <si>
    <t>poprawa efektywności energetycznej z zakresie oświetlenia</t>
  </si>
  <si>
    <t>ul. Haukego-Bosaka 9c</t>
  </si>
  <si>
    <t>wymiana oświetlenia na ledowe</t>
  </si>
  <si>
    <t>spadek zużycia energi elektrycznej o 10%</t>
  </si>
  <si>
    <t>1623 KW</t>
  </si>
  <si>
    <t>poprawa efektywności energetycznej z zakresie ogrzewania</t>
  </si>
  <si>
    <t>wymiana zaworów na grzejnikach</t>
  </si>
  <si>
    <t>spadek zużycia energi cieplnej o 5%</t>
  </si>
  <si>
    <t>45 GJ</t>
  </si>
  <si>
    <t>Przedszkole Nr 149 "Tęczowa Polanka"</t>
  </si>
  <si>
    <t>Obornicka 21, 51-113 Wrocław</t>
  </si>
  <si>
    <t>Wymieniono komputery na nowe w gabinecie Dyrektora, Wicedyrektora oraz w Sekretariacie - 4 szt.</t>
  </si>
  <si>
    <t>Mniejsze zużycie energii</t>
  </si>
  <si>
    <t>Przodszkole Nr 150         " Wesołe Nutki"</t>
  </si>
  <si>
    <t>monitorowanie zuzycia mediów.</t>
  </si>
  <si>
    <t>Ul.P.P.Ignuta 30 54-151 Wrocław</t>
  </si>
  <si>
    <t>poprawa efektywności energetycznej przez wymianę okien, obniżenie temperatury powietrza w pomieszczeniach.</t>
  </si>
  <si>
    <t>W 2.kwartale 2023 spadek zużycia ciepła, oraz energii elektrycznej</t>
  </si>
  <si>
    <t>60GJ,          10,610 KWH</t>
  </si>
  <si>
    <t>zmniejszenie mocy zamówionej taryfy.</t>
  </si>
  <si>
    <t>spadek zużycia mediów.</t>
  </si>
  <si>
    <t>Poprawa efektywności energetycznej w zakresie ogrzewania.</t>
  </si>
  <si>
    <t>wyłączenie i regulacja grzejników , obniżenie temperatury powietrza w pomieszczeniach o 2 stopnie,</t>
  </si>
  <si>
    <t>100GJ</t>
  </si>
  <si>
    <t>wymiana instalacji energetycznej</t>
  </si>
  <si>
    <t>wymiana instalacji energetycznej.</t>
  </si>
  <si>
    <t>spadek zużycia energii elektrycznej.</t>
  </si>
  <si>
    <t>20 085 KWH</t>
  </si>
  <si>
    <t>Modernizacja oświetlenia, wymiana starch  lamp na nowe lampy LED</t>
  </si>
  <si>
    <t>Specjalny Osrodek Szkolno-Wychowawczy nr 11</t>
  </si>
  <si>
    <t>Specjalny Osrodek Szkolno - Wychowawczy nr 11</t>
  </si>
  <si>
    <t>ul. Kamienna 99-101 Wrocław 50-547</t>
  </si>
  <si>
    <t>Wymiana opraw oświetlenia</t>
  </si>
  <si>
    <t>Obniżenie kosztów za energię elektryczna.</t>
  </si>
  <si>
    <t xml:space="preserve">Wymianę zaworów termostatycznych oraz odpowietrzników automatycznych w grzejnikach </t>
  </si>
  <si>
    <t>Wdrożenie monitoringu temperatur wewnętrznych</t>
  </si>
  <si>
    <t>Obnizenie kosztów za ogrzewanie.</t>
  </si>
  <si>
    <t>Specjalny Ośrodek Szkolno-Wychowawczy nr 10</t>
  </si>
  <si>
    <t>Monitorowanie zużycia mediów, termomodernizacja budynku A</t>
  </si>
  <si>
    <t>ul. Parkowa 27, 51-616 Wrocław</t>
  </si>
  <si>
    <t>poprawa efektywności energetycznej - remont i termomodernizacja: wykonaie izolacji przeciwwilgociowej i termicznej w części podziemnej, wymiana wszystkich drzwi balkonowych, wykonanie izolacji termicznej części cokołowej i nadziemnej,wykonanie tynków strukturalnych</t>
  </si>
  <si>
    <t>Brak, ponieważ zakończono prace w grudniu 2023</t>
  </si>
  <si>
    <t>Sportowa Szkoła Podstawowa nr 72 im. Władka Zarembowicza</t>
  </si>
  <si>
    <t>budynki A i B</t>
  </si>
  <si>
    <t>Trwała 17-19, 53-335 Wrocław</t>
  </si>
  <si>
    <t>w wielu salach lekcyjnych oraz w korytarzach wymieniono stare oświetlenie na nowe typu LED</t>
  </si>
  <si>
    <t>oszczędności w zakresie energii elektrycznej</t>
  </si>
  <si>
    <t>poprawa efektywności w zakresie energii cieplnej</t>
  </si>
  <si>
    <t>budynek A</t>
  </si>
  <si>
    <t>wymiana podzielników ciepła we wszystkich grzejnikach w budynku A - Zarząd Inwestycji Miejskich</t>
  </si>
  <si>
    <t>oszczędności w zakresie ogrzewania</t>
  </si>
  <si>
    <t>poprawa efektywności w zakresie energii elektrycznej</t>
  </si>
  <si>
    <t>hala do tenisa</t>
  </si>
  <si>
    <t>na nowo wybudowanej hali do tenisa zainstalowano instalację fotowoltaiczną - Zarząd Inwestycji Miejskich</t>
  </si>
  <si>
    <t>Sportowa Szkoła odstawowa nr 72 im. Władka Zarembowicza</t>
  </si>
  <si>
    <t>poprawa efektywności energetycznej w zakresie energii elektrycznej</t>
  </si>
  <si>
    <t>budynki A, B i C</t>
  </si>
  <si>
    <t>Trwała 17-19</t>
  </si>
  <si>
    <t>kontynuacja wymiany oświetlenia w pozostałych pomieszczeniach placówki</t>
  </si>
  <si>
    <t xml:space="preserve">obniżenie zużycia energii elektrycznej - oświetlenie </t>
  </si>
  <si>
    <t>Szkoła Podstawowa nr 1 im. Marii Dąbrowskiej</t>
  </si>
  <si>
    <t>Nowowiejska 78, 50-315 Wrocław</t>
  </si>
  <si>
    <t>Szkoła Podstawowa nr 3 im. Mariusza Zaruskiego</t>
  </si>
  <si>
    <t>pomieszczenia budynku dydaktycznego Szkoły oraz budynku bloku sportowego</t>
  </si>
  <si>
    <t>ul. Bobrza 27                54-220 Wrocław</t>
  </si>
  <si>
    <t xml:space="preserve">wymiana oświetlenia na trwalsze i  energooszczędne </t>
  </si>
  <si>
    <t>pomieszczenie budynku dydaktycznego Szkoły</t>
  </si>
  <si>
    <t>zakup urządzenia charakteryzującego się niskim zużyciem energii -                                         chłodziarko- zamrażarka</t>
  </si>
  <si>
    <t xml:space="preserve">2 181,23 zł </t>
  </si>
  <si>
    <t>wymiana stolarki okiennej w pomieszczeniach budynku bloku sportowego Szkoły</t>
  </si>
  <si>
    <t>Poprawa efektywności energetycznej przez wymianę okien</t>
  </si>
  <si>
    <t xml:space="preserve">mniejsze zużycie ciepła </t>
  </si>
  <si>
    <t>wymiana stolarki okiennej w pomieszczeniach budynku dydaktycznego Szkoły oraz budynku bloku sportowego</t>
  </si>
  <si>
    <t>zakup urządzeń charakteryzujących się niskim zużyciem energii -                        klimatyzatory</t>
  </si>
  <si>
    <t>termoizolacja</t>
  </si>
  <si>
    <t>Budynek dydaktyczny Szkoły i część Budynku bloku sportowego</t>
  </si>
  <si>
    <t>Docieplenie budynku - oszczędności energergii cieplnej  i poprawa stanu technicznego obiektu</t>
  </si>
  <si>
    <t>Blok sportowy         / basenowe zaplecze szatniowo-sanitarne</t>
  </si>
  <si>
    <t xml:space="preserve">mniejsze zużycie energii elektrycznej                </t>
  </si>
  <si>
    <t xml:space="preserve">zakup urządzeń charakteryzujących się niskim zużyciem energii </t>
  </si>
  <si>
    <t>Szkoła Podstawowa nr 4 im. gen. Stanisława Maczka</t>
  </si>
  <si>
    <t>Powstańców Śląskich 210-218, 53-140 Wrocław</t>
  </si>
  <si>
    <t>wymiana sprzętu komputerowego w pracowni informatycznej</t>
  </si>
  <si>
    <t>7012 kWh</t>
  </si>
  <si>
    <t>wymiana źródeł oświetlenia w wybranych miejscach szkoły</t>
  </si>
  <si>
    <t>Planowany remont dachu z instalacją paneli fotowoltaicznych</t>
  </si>
  <si>
    <t>Szkoła Podstawowa nr 6 im. Józefa Mackiwicza</t>
  </si>
  <si>
    <t>ul. Gorlicka 25, 51-314 Wrocław</t>
  </si>
  <si>
    <t>W 4 kwartale 2023 spadek o 0,7%w porównaniu do analogicznego okresu roku poprzedniego</t>
  </si>
  <si>
    <t>147 kWh</t>
  </si>
  <si>
    <t>W 2025 roku spadek zużycia energii o ok.3 % w porównaniu do analogicznego okresu poprzedniego</t>
  </si>
  <si>
    <t>rozbudowa oraz przebudowa szkoły (montaż fotowoltaiki)</t>
  </si>
  <si>
    <t>budynek główny, hala sportowa</t>
  </si>
  <si>
    <t>zmniejszenie zużycia energii elektrycznej z sieci</t>
  </si>
  <si>
    <t xml:space="preserve">Szkoła Podstawowa nr 7 im. rtm. Witolda Pileckiego </t>
  </si>
  <si>
    <t>Wymiana  starego oświetlenia na nowe energooszczędne LED w całej szkole bez sal lekcyjnych</t>
  </si>
  <si>
    <t>al. A. Brucknera 12 , 51-410 Wrocław</t>
  </si>
  <si>
    <t>Wymiana  starego oświetlenia na nowe energooszczędne LED</t>
  </si>
  <si>
    <t>mniejsze zużycie energii, pomimo zwiększonej liczby uczniów i prowadzonych zajęć</t>
  </si>
  <si>
    <t>wrzesień - grudzień 2022r = 13040 kWh                    wrzesień - grudzień 2023r = 13000 kWh</t>
  </si>
  <si>
    <t>https://sp7.edu.wroclaw.pl/</t>
  </si>
  <si>
    <t>1.Poprawa efektywności energetycznej w zakresie ogrzewania. 2.Dążenie do zmniejszenia zużycie energii</t>
  </si>
  <si>
    <t>1. Remont przeciekającego dachu, wdrożenie monitoringu temperatur wewnętrznych;   wyłączenie i regulacja części grzejników                                                   2. Wymiana starego oświetlenia na Led w salach lekcyjnych szkoły.</t>
  </si>
  <si>
    <t>mniejsze zużycie  ciepła i  energii</t>
  </si>
  <si>
    <t>Szkoła Podstawowa nr 9 im. Wincentego Pola</t>
  </si>
  <si>
    <t xml:space="preserve">wymiana przestarzałego sprzętu ( tablica + projektor+ komputer) w 4 salach lekcyjnych </t>
  </si>
  <si>
    <t xml:space="preserve">Nyska 66,  50-505 </t>
  </si>
  <si>
    <t>wymiana starych projektów i tablic IT  na 4 elektrooszczędne monitory interaktywne                  z wbudowanym modułem komputerowym              ( jedno urządzenie zastępujące komputer, tablicę dotykową i projektor)</t>
  </si>
  <si>
    <t>zastąpienie kilku urządzeń pobierających prąd, na jedno urządzenie elektrooszczędne</t>
  </si>
  <si>
    <t>https://www.sp9.wroclaw.pl</t>
  </si>
  <si>
    <t>teren przyszkolny</t>
  </si>
  <si>
    <t>wymiana kosiarki spalinowej na nowoczesną niskoemisyjną, z dużą szerokością koszenia, oraz zastosowanie wytycznych ws. koszenia trawników</t>
  </si>
  <si>
    <t>wymiana kosiarki spalinowej na nowoczesną niskoemisyjną, z dużą szerokością koszenia, ograniczenie wykaszania zgodnie z obowiązującymi wytycznymi</t>
  </si>
  <si>
    <t xml:space="preserve">Nyska 66, 50-505 </t>
  </si>
  <si>
    <t>montaż kompensatorów, oraz  dławików w celu kompensacji mocy biernej</t>
  </si>
  <si>
    <t>kompensacja mocy biernej</t>
  </si>
  <si>
    <t>Wymiana w głównym budynku szkoły instalacji centralnego ogrzewania i montaż zaworów termostatycznych</t>
  </si>
  <si>
    <t>budynek szkoły stara część</t>
  </si>
  <si>
    <t>regulowanie temperatury          w salach, oraz ograniczenie ogrzewania        w pomieszczeniach małoużytkowanych</t>
  </si>
  <si>
    <t>Ocieplenie ścian zewnętrznych budynku dydaktycznego oraz dodatkowe ocieplenie elewacji i dachów bloku sportowego</t>
  </si>
  <si>
    <t>budynek stara cześć, oraz blok sportowy</t>
  </si>
  <si>
    <t>ograniczenie strat ciepła i nadmiernego ogrzewania budynku.</t>
  </si>
  <si>
    <t>budynek stara cześć</t>
  </si>
  <si>
    <t xml:space="preserve">montaż wentylacji grawitacyjnej w salach lekcyjnych </t>
  </si>
  <si>
    <t xml:space="preserve">ograniczenie strat ciepła zimą podczas wietrzenia pomieszczeń lekcyjnych </t>
  </si>
  <si>
    <t>Szkoła Podstawowa nr 12 im. Marii Skłodowskiej-Curie we Wrocławiu</t>
  </si>
  <si>
    <t>ul. Janiszewskiego 14, 50-372</t>
  </si>
  <si>
    <t>wymiana opraw oświetleniowych na energooszczędne na bocznych korytarzach na parterze budynku</t>
  </si>
  <si>
    <t>W 1.kwartale 2023 spadek zużycia energii elektrycznej o 10,5 % w porówniau do analogiczneo okresu roku poprzedniego</t>
  </si>
  <si>
    <t>1969 kWh</t>
  </si>
  <si>
    <t>wymiana opraw oświetleniowych na energooszczędne na bocznym korytarzu (dokończenie) i na głównym korytarzu na parterze budynku</t>
  </si>
  <si>
    <t>W grudniu  2023 spadek zużycia energii elektrycznej o 2 % w porówniau do analogiczneo okresu roku poprzedniego</t>
  </si>
  <si>
    <t>145 kWh</t>
  </si>
  <si>
    <t xml:space="preserve">wyłączenie i regulacja części grzejników </t>
  </si>
  <si>
    <t>W roku 2023 spadek zużycia ciepła o 6 % w porówniau do analogiczneo okresu roku poprzedniego</t>
  </si>
  <si>
    <t>68,8 GJ</t>
  </si>
  <si>
    <t>wymiana opraw oświetleniowych na energooszczędne na korytarzach na piętrze budynku i w bloku sportowym</t>
  </si>
  <si>
    <t>W roku 2025 spadek zużycia energii elektrycznej  w porówniau do analogiczneo okresu roku poprzedniego</t>
  </si>
  <si>
    <t>wymiana opraw oświetleniowych na energooszczędne na w gabinetach lekcyjnych na parterze budynku</t>
  </si>
  <si>
    <t>W roku 2026 spadek zużycia energii elektrycznej   w porówniau do analogiczneo okresu roku poprzedniego</t>
  </si>
  <si>
    <t>wymiana opraw oświetleniowych na energooszczędne na w gabinetach lekcyjnych na I piętrze budynku</t>
  </si>
  <si>
    <t>W roku 2027 spadek zużycia energii elektrycznej w porówniau do analogiczneo okresu roku poprzedniego</t>
  </si>
  <si>
    <t>W roku 2025 spadek zużycia ciepła o  w porówniau do analogiczneo okresu roku poprzedniego</t>
  </si>
  <si>
    <t>Szkoła Podstawowa nr 14 im. Kawalerów Orderu Orła Białego</t>
  </si>
  <si>
    <t>ul Zachodnia 2 Wrocław 53-644</t>
  </si>
  <si>
    <t>Mniejsze zużycie ciepła.</t>
  </si>
  <si>
    <t>https://sp14wroc.superszkolna.pl/</t>
  </si>
  <si>
    <t>wymiana przestarzałych zaworów na zawory termostatyczne</t>
  </si>
  <si>
    <t>mniejsze zużucie ciepła</t>
  </si>
  <si>
    <t>Szkoła Podstawowa nr 20 im. Orła Białego</t>
  </si>
  <si>
    <t>ul. Kamieńskiego 24, 51-124 Wrocław</t>
  </si>
  <si>
    <t>wymiana 314 opraw oświetleniowych na energooszczędne</t>
  </si>
  <si>
    <t>w 2023 roku spadek zużycia energii elektrycznej o 17%</t>
  </si>
  <si>
    <t>19505 kWh</t>
  </si>
  <si>
    <t xml:space="preserve">wymiana sprzętu </t>
  </si>
  <si>
    <t>wymiana starej zamrażarki na energooszczędną</t>
  </si>
  <si>
    <t xml:space="preserve">wymiana starej  lodówki na energooszczędną </t>
  </si>
  <si>
    <t>Wymiana dachu na budynku głównym oraz skrzydle szkoły</t>
  </si>
  <si>
    <t>Szkoła Podstawowa nr 23 im.gen. Stefana Grota Roweckiego</t>
  </si>
  <si>
    <t>Wymiana oświetleniai instalacji energetycznej</t>
  </si>
  <si>
    <t>ul. Przystankowa32, 52-235 Wrocław</t>
  </si>
  <si>
    <t xml:space="preserve">Wymiana opraw oświetleniowych </t>
  </si>
  <si>
    <t xml:space="preserve">        IV</t>
  </si>
  <si>
    <t>540 kw</t>
  </si>
  <si>
    <t>Termomodernizacja budynku</t>
  </si>
  <si>
    <t>Ocieplenie budynku</t>
  </si>
  <si>
    <t>Szkoła Podstawowa nr 29 im. Konstytucji 3 Maja we Wrocławiu</t>
  </si>
  <si>
    <t xml:space="preserve">wymiana oświetlenia </t>
  </si>
  <si>
    <t>Kraińskiego 1, 50-153 Wrocław</t>
  </si>
  <si>
    <t>modernizacja oświetlenia-wymiana lamp na lampy LED</t>
  </si>
  <si>
    <t>W 1 kwartale 2024 spadek zużycia energii o 738 kW w porównaniu do I kwartału 2023 roku</t>
  </si>
  <si>
    <t>738 kW</t>
  </si>
  <si>
    <t>wymiana ok. 139 zaworów grzejnikowych na możliwe do regulacji</t>
  </si>
  <si>
    <t>zmniejszenie zużycia ciepła</t>
  </si>
  <si>
    <t xml:space="preserve">Poprawa efektywności energetycznej w zakresie ogrzewania. </t>
  </si>
  <si>
    <t>Szkoła Podstawowa nr 33 im. Tradycji Wrocławia</t>
  </si>
  <si>
    <t>ul. Kolista 17, 54-151 Wrocław</t>
  </si>
  <si>
    <t>wymiana opraw oświeleniowych na energooszczędne</t>
  </si>
  <si>
    <t>8831 kWh</t>
  </si>
  <si>
    <t>zmniejszenie krzywej grzania i zakręcanie grzejników</t>
  </si>
  <si>
    <t>dopasowanie temperatury do warunków zewnętrznych</t>
  </si>
  <si>
    <t>304,27 GJ</t>
  </si>
  <si>
    <t>200 GJ</t>
  </si>
  <si>
    <t>sp33.wroclaw.pl</t>
  </si>
  <si>
    <t xml:space="preserve">Szkoła Podstawowa nr 36 im. Bohaterów Westerplatte </t>
  </si>
  <si>
    <t xml:space="preserve">modernizacja oświetlenia w pomieszczeniach szkoły </t>
  </si>
  <si>
    <t xml:space="preserve">ul. Chopina 9b </t>
  </si>
  <si>
    <t>wymiana opraw oświetleniowych  na oświetlenie LED</t>
  </si>
  <si>
    <t xml:space="preserve">obniżenie kosztów enerii  elektrycznej </t>
  </si>
  <si>
    <t>wg założeń projektu :Ilość energii zaoszczędzona rocznie 23473,72 kWh natomiast Oszczędność miesięczna z niższych rachunków za energię ma wynoscić do 3618,11 brutto</t>
  </si>
  <si>
    <t>Szkoła Podstawowa nr 37 im. kard. Stefana Wyszyńskiego</t>
  </si>
  <si>
    <t>ul. Sarbinowska 10, 54-320 Wrocław</t>
  </si>
  <si>
    <t>wymiana 20 opraw oświetleniowych na energooszczędne</t>
  </si>
  <si>
    <t>wymiana 24 opraw oświetleniowych na energooszczędne</t>
  </si>
  <si>
    <t xml:space="preserve">wymiana zaworów grzejnikowych </t>
  </si>
  <si>
    <t>wymiana 325 sztuk zaworów grzejnikowych na zawory z termoregulacją</t>
  </si>
  <si>
    <t>w IV kwartale spadek zużycia ciepła o 21% w porównaniu do analogicznego okresu roku 2022</t>
  </si>
  <si>
    <t>mniej o 273 GJ/kwartał</t>
  </si>
  <si>
    <t>zmiana taryfy i mocy umownej (było C21 42kW, jest C11 30 kW)</t>
  </si>
  <si>
    <t>montaż sensora zmierzchowego</t>
  </si>
  <si>
    <t>wykonanie instalacji elektrycznej i montaż automatycznego wyłącznika zmierzchowego z czujnikiem (oświetlenie nocne)</t>
  </si>
  <si>
    <t>termomodernizacja budynku</t>
  </si>
  <si>
    <t>zmniejszenie strat ciepła</t>
  </si>
  <si>
    <t xml:space="preserve">Szkoła Podstawowa nr 42 we Wrocławiu </t>
  </si>
  <si>
    <t>Budynek Szkoły</t>
  </si>
  <si>
    <t>ul.Wałbrzyska 50, 52-314 Wrocław</t>
  </si>
  <si>
    <t xml:space="preserve">1.  termomodernizacja elewacji;                2. termomodernizacja dachu;                    3. montaż instalacji fotowoltaicznej na dachu 
 </t>
  </si>
  <si>
    <t>Szkoła Podstawowa nr 43
z Oddziałami Integracyjnymi im.Jana Kaczmarka</t>
  </si>
  <si>
    <t>Poprawa efektywności energetycznej w zakresie zużycia prądu</t>
  </si>
  <si>
    <t>ul.Grochowa 36-38
53-424 Wrocław</t>
  </si>
  <si>
    <t>wymiana opraw oświetleniowych na energooszczędne etap I</t>
  </si>
  <si>
    <t>Pomimo częściowej wymiany oświetlenia na led Szkoła miała większe zużycie energii poniważ w grudniu 2022 roku został wyłączony z użytku blok żywienia z powodu remontu.W grudniu 2023 po wykonanym remoncie blok żywienia został uruchomiony.</t>
  </si>
  <si>
    <t xml:space="preserve">Grudzień 2022 zużycie 6412 KWH             Grudzień 2023 zużycie 9566 KWH   Wzrost zużycia energii 3154 kwh         </t>
  </si>
  <si>
    <t>Naprawa elewacji i dachu budynku Szkoły wraz z ociepleniem</t>
  </si>
  <si>
    <t xml:space="preserve">Szkoła Podstawowa nr 50 im. Ossolineum </t>
  </si>
  <si>
    <t xml:space="preserve"> wymiana oświetlenia na led; </t>
  </si>
  <si>
    <t>Czeska 38,  51-112 Wrocław</t>
  </si>
  <si>
    <t>wymiana opraw oświetleniowych na energooszczędne led</t>
  </si>
  <si>
    <t>Spadek zużycia energii elektrycznej po modernizacji około 47%</t>
  </si>
  <si>
    <t>https://sp50.bip.gov.pl/efektywnosc-energetyczna/efektywnosc-energetyczna.html</t>
  </si>
  <si>
    <t>Szkoła Podstawowa nr 63 im.Anny Jasińskiej</t>
  </si>
  <si>
    <t>Wymiana oświetlenia na LED</t>
  </si>
  <si>
    <t>ul.Mennicza 21-23 ,50-057 Wrocław</t>
  </si>
  <si>
    <t>II etap wymiany oświetlenia na LED -89 szt. lamp</t>
  </si>
  <si>
    <t>Spadek zużycia energii elektrycznej w porównaniu do zużycia w 2022 roku.</t>
  </si>
  <si>
    <t>15498 KW</t>
  </si>
  <si>
    <t>Strona BIP szkoły</t>
  </si>
  <si>
    <t>Poprawa efektywnosci energetycznej  w zakresie ogrzewania</t>
  </si>
  <si>
    <t>Wymiana 120 szt.zaworów przy grzejnikach c.o.</t>
  </si>
  <si>
    <t>Spadek zużycia ciepła w porownaniu do zużycia w  2022 roku.</t>
  </si>
  <si>
    <t>181 GJ</t>
  </si>
  <si>
    <t>Wymiana pokrycia dachu budynku szkoły  wraz z dociepleniem</t>
  </si>
  <si>
    <t>ul.Mennicza 21-23,50-057 Wrocław</t>
  </si>
  <si>
    <t xml:space="preserve">Wymiana pokrycia dachu budynku szkoły wraz z dociepleniem. </t>
  </si>
  <si>
    <t>Zmniejszenie kosztów ogrzewania</t>
  </si>
  <si>
    <t>ok 15%</t>
  </si>
  <si>
    <t>Budynek  szkoły</t>
  </si>
  <si>
    <t>Wykonanie ocieplenia elewacji budynku szkoły.</t>
  </si>
  <si>
    <t>ok 20</t>
  </si>
  <si>
    <t>Szkoła Podstawowa nr 64 i. Władysława Broniewskiego we Wrocławiu</t>
  </si>
  <si>
    <t>ul. Wojszycka 1, 53-006 Wrocław</t>
  </si>
  <si>
    <t>bieżąca kontrola zużycia mediów</t>
  </si>
  <si>
    <t xml:space="preserve"> www.sp64.pl</t>
  </si>
  <si>
    <t>wymiana oświatlenia w pomieszczeniach sztni</t>
  </si>
  <si>
    <t>Szkoła Podstawowa nr 64 im. Władysława Broniewskiego we Wrocławiu</t>
  </si>
  <si>
    <t>zmniejszenie zużycia energii elektrycznej i kosztów eksploatacji</t>
  </si>
  <si>
    <t>www.sp64.pl</t>
  </si>
  <si>
    <t>montaż oświatlenia z czujnikiem ruchu w łazienkach</t>
  </si>
  <si>
    <t>Szkoła Podstawowa nr 68 Wrocław</t>
  </si>
  <si>
    <t>monitorowanie zużycia mediów, wymiana oświetlenia elektrycznego, wymiana sprzętu komputerowego</t>
  </si>
  <si>
    <t>ul. Szczęśliwa 28, 53-446 Wrocław</t>
  </si>
  <si>
    <t>1. Częściowa wymiana opraw oświetleniowych na energooszczędne. 2. Wyłączanie i regulacja części grzejników.  3. Montaż głowić termostatycznmych. 4. zakup sprzetu komputerowego</t>
  </si>
  <si>
    <t>spadek zużycia energii elektrycznej oraz spadek zużycia ciepła</t>
  </si>
  <si>
    <t>150kwh</t>
  </si>
  <si>
    <t>1. wymiana lamp oświetleniowych. 2. Wymiana C.O. oraz grzejników. 4. zakup sprzetu komputerowego</t>
  </si>
  <si>
    <t>300kwh   150GJ</t>
  </si>
  <si>
    <t xml:space="preserve">Szkoła podstawowa nr 71 </t>
  </si>
  <si>
    <t xml:space="preserve">wymiana opraw oświetleniowych  </t>
  </si>
  <si>
    <t>Podwale 57, 50-039 Wrocław</t>
  </si>
  <si>
    <t xml:space="preserve">wymiana opraw oświetleniowych na enrgooszczędne </t>
  </si>
  <si>
    <t>Szkoła podstawowa nr 71</t>
  </si>
  <si>
    <t xml:space="preserve">monitorowanie zużycia mediów, częściowa wymiana oświetlenia </t>
  </si>
  <si>
    <t xml:space="preserve">budynki  szkoły </t>
  </si>
  <si>
    <t>Podwale 57, 50-039 i Kołłątaja 1-6, 50-002 Wrocław</t>
  </si>
  <si>
    <t xml:space="preserve">wymiana opraw oświetleniowych w  salach lekcyjnych na energooszczędne  </t>
  </si>
  <si>
    <t>uruchomienie 08.04.2024 - brak możliwości oszacowania. Trwają prace nad umożliwieniem m. in. odczytów dot. wyprodukowanej energii elektrycznej</t>
  </si>
  <si>
    <t>Szkoła Podstawowa nr 73 im. Generała Władysława Andersa we Wrocławiu</t>
  </si>
  <si>
    <t>budynek główny i sportowy</t>
  </si>
  <si>
    <t>ul. Gliniana 30, 50-525 Wrocław</t>
  </si>
  <si>
    <t>1. W remontowanych pomieszczeniach wymiana opraw oświetleniowych i instalacji elektrycznej. 
2. W sanitariatach kompleksowa wymiana instalacji wodno-kanalizacyjnych wraz z asortymentem. 
3. Zakup monitorów interaktywnych (13 sztuk), które zastąpiły zużyte tablice interaktywne. 
 4. Zakup 13 kompletów komputerów stacjonarnych, które zastąpiły niesprawne laptopy.</t>
  </si>
  <si>
    <t>W 2023 spadek zużycia energii elektrycznej o 2% w porówniau do 2022 roku.</t>
  </si>
  <si>
    <t>654 kWh</t>
  </si>
  <si>
    <t>wymiana instalacji elektrycznych i teletechnicznych</t>
  </si>
  <si>
    <t>Projekt obejmuje wymianę instalacji elektrycznej na korytarzach szkolnych, w pomieszczeniach lekcyjnych i administaracji oraz w piwnicy.</t>
  </si>
  <si>
    <t>Planowany spadek zużycia energii o około 10% w porównaniu do poprzednich lat.</t>
  </si>
  <si>
    <t>3000 kWh</t>
  </si>
  <si>
    <t>Szkoła Podstawowa nr 76  Oddziałami Sportowymi im. Żołnierzy I Armii Wojska Polskiego, ul. Wandy 13, 53-320 Wrocław</t>
  </si>
  <si>
    <t xml:space="preserve">wymiana oświetlenia na energooszczędne typu LED </t>
  </si>
  <si>
    <t>Szkoła Podstawowa nr 76</t>
  </si>
  <si>
    <t>ul. Wandy 13, 53-320 Wrocław</t>
  </si>
  <si>
    <t xml:space="preserve">wymiana lamp oświetleniowych </t>
  </si>
  <si>
    <t>12,5kWh</t>
  </si>
  <si>
    <t xml:space="preserve">Szkoła Posatawowa Im.T.Różewicza we Wrocławiu </t>
  </si>
  <si>
    <t xml:space="preserve"> Poprawa efektywnosci energetycznej w zakresie żużycia energii elektrycznej i ciepłowniczej </t>
  </si>
  <si>
    <t xml:space="preserve">ul.św.Jerzego 4 50-518 Wrocław </t>
  </si>
  <si>
    <t xml:space="preserve">1.Częściowa wymiana oswietlenia 2.Częściowa wymiana termostatów </t>
  </si>
  <si>
    <t xml:space="preserve">Szacowane koszty żużycia energii elektrycznej zasilajacej oprawy elektryczne/ oswietleniowe  na poziomie 56,90 % w skali roku </t>
  </si>
  <si>
    <t xml:space="preserve">Szkoła Podstawowa Im.T.Rózewicza we Wrocławiu </t>
  </si>
  <si>
    <t xml:space="preserve">Poprawa efektywności energetycznej w zakresie ogrzewania oraz zużycia enrgii elektrycznej </t>
  </si>
  <si>
    <t xml:space="preserve">Budynek szkoły </t>
  </si>
  <si>
    <t xml:space="preserve">1.Częściowa wymiana oświetlenia 2.Częściowa wymiana termostatów 3.Wymiana instalacji ciepłowniczej 4.Zakup monitoró z wbudowanym komputerem nowszej generacji 5.Zakup drukarko kopiarki o niższym zuzyciu energii </t>
  </si>
  <si>
    <t xml:space="preserve">Szacowana oszczędność zuzycia enargii elektrycznej , oszczednośc w zuzyciu ciepła </t>
  </si>
  <si>
    <t>Szkoła Podstawowa Nr 80 im. Tysiąclecia Wrocławia</t>
  </si>
  <si>
    <t xml:space="preserve">wymiana oświetlenia, wymiana sprzetu </t>
  </si>
  <si>
    <t>Polna 4,               52-120 Wrocław</t>
  </si>
  <si>
    <t xml:space="preserve">wymiana opraw oświetleniowych na  </t>
  </si>
  <si>
    <t>Obniżenie rachunków za energie elektryczną</t>
  </si>
  <si>
    <t xml:space="preserve">wymiana opraw oświetleniowych na energooszczędne, wymiana zaworów grzejnikowych </t>
  </si>
  <si>
    <t>53-143 Wrocław, ul.Jastrzębia 26</t>
  </si>
  <si>
    <t xml:space="preserve">wymiana opraw oświetleniowych na energooszczędne, wymiana zaworów grzejnikowych , zmiana krzywych grzewczych w okresach przejsciowych </t>
  </si>
  <si>
    <t>spadek zuzycia energii elektrycznej w roku do 60%</t>
  </si>
  <si>
    <t>oprawy energooszczędne w pierwszym roku ok.58 551,95 zł netto, zuzycie energii spadek o 60 %</t>
  </si>
  <si>
    <t xml:space="preserve">wymiana opraw oświetleniowych na energooszczędne, wymiana zaworów grzejnikowych , kontrola krzywej grzewczej </t>
  </si>
  <si>
    <t>Szkoła Podstawowa nr 84 im. Ruchu Obrońców Pokoju</t>
  </si>
  <si>
    <t>Poprawa efektywnosci energetycznej  w zakresie oświetlenia</t>
  </si>
  <si>
    <t>ul.Górnickiego 20 , 50-337 Wrocław</t>
  </si>
  <si>
    <t>Modernizacja oświetlenia na system z  czujkami ruchu w toaletach w ilości 40 szt.</t>
  </si>
  <si>
    <t>7463 kWh</t>
  </si>
  <si>
    <t>Budynek bloku sportowego</t>
  </si>
  <si>
    <t>Modernizacja oświetlenia na system z czujkami ruchu w toaletach , na korytarzach i w garażu szkolnym, w ilości 43 szt.</t>
  </si>
  <si>
    <t>30328 kWh</t>
  </si>
  <si>
    <t>Szermiercza Sportowa Szkołą Podstawowa nr 85</t>
  </si>
  <si>
    <t>ul. Traugutta 37 50-416 Wrocław</t>
  </si>
  <si>
    <t>obniżenie temperatur w pomieszczeniach, wykonanie wymiany dławikowych zaworów grzejnikowych na zawory grzejnikowe termostatyczne oraz zakup, dostawa i montaż zaworów odcinajacych na gałązkach powrotnych przy grzejnikach</t>
  </si>
  <si>
    <t>wymiana cześci świetlówek i zaponników</t>
  </si>
  <si>
    <t>Szermiercza Sportowa Szkoła Podstawowa nr 85</t>
  </si>
  <si>
    <t>montaż kompensatora mocvy biernej</t>
  </si>
  <si>
    <t>montaż kompensatora mocy biernej</t>
  </si>
  <si>
    <t>mniejsze zużycie energi elektrycznej</t>
  </si>
  <si>
    <t>Szkoła Podstawowa nr 90 im. prof. Stanisława Tołpy</t>
  </si>
  <si>
    <t xml:space="preserve"> częściowa wymiana stolarki okiennej </t>
  </si>
  <si>
    <t>ul. Orzechowa 62                           50-540 Wrocław</t>
  </si>
  <si>
    <t xml:space="preserve">wymiana starych, nieszczelnych okien (9 szt.) na PCV </t>
  </si>
  <si>
    <t>zmniejszenie utraty ciepła</t>
  </si>
  <si>
    <t>Szkoła Podstawowa nr 90                              im. prof. Stanisława Tołpy</t>
  </si>
  <si>
    <t>wymiana 50 szt. starych opraw oświetleniowych na energooszczędne , zmniejszenie liczby punktów oświetleniowych</t>
  </si>
  <si>
    <t>1. zmniejszenie liczby punktów poboru energii elektrycznej;               2. spadek poboru energii elektrycznej o 50 % w  jednej oprawie oświetleniowej</t>
  </si>
  <si>
    <t xml:space="preserve">częściowa wymiana okien              </t>
  </si>
  <si>
    <t xml:space="preserve">wymiana starych, nieszczelnych okien na PCV </t>
  </si>
  <si>
    <t>wymiana 75 szt. starych opraw oświetleniowych na energooszczędne , zmniejszenie liczby punktów oświetleniowych</t>
  </si>
  <si>
    <t>modernizacja oświetlenia sali sportowej</t>
  </si>
  <si>
    <t xml:space="preserve">wymiana lamp metalohalogenowych na naświetlacze typu LED </t>
  </si>
  <si>
    <t>zakup lodówki</t>
  </si>
  <si>
    <t>zakup niszczarki</t>
  </si>
  <si>
    <t>zakup komputerów   10 szt.</t>
  </si>
  <si>
    <t>mniejsze zużycie energii w skali roku</t>
  </si>
  <si>
    <t>6452 kWh</t>
  </si>
  <si>
    <t>Szkoła Podstawowa nr 93 im. Tradycji Orła Białego we Wrocławiu</t>
  </si>
  <si>
    <t>Poprawa efektywności energetycznej w zakresie ogrzewania- wymiana podzielników ciepła we wszystkich grzejnikach w szkole</t>
  </si>
  <si>
    <t>ul. Niemcewicza 29-31</t>
  </si>
  <si>
    <t xml:space="preserve">1. Wdrożenie monitoringu temperatur wewnętrznych; 2. Obniżenie temperatury powietrza w pomieszczeniach dopasowanie do potrzeb w zależności od warunków atmosferycznych;                                   3. Zmiana krzywych grzewczych w okresach przejściowych
4. Wyłączenie i regulacja części grzejników </t>
  </si>
  <si>
    <t>Kontrola i zmniejszenie zużycia energii cieplnej, zapobieganie utracie ciepła</t>
  </si>
  <si>
    <t>Zmniejszenie uzycia o 5%</t>
  </si>
  <si>
    <t xml:space="preserve">Poprawa efektywności energetycznej - zapobieganie utracie ciepła poprzez naprawę i modernizację zużytej i stolarki okiennej </t>
  </si>
  <si>
    <t xml:space="preserve">Naprawa regulacji okien Wymiana elementów i skrzydeł PVC rozwierano/uchylnych, konserwacja, zabezpieczenie, wymiana pourywanych elementów, uszczelnienie  </t>
  </si>
  <si>
    <t xml:space="preserve">Wymiana 20 szyb </t>
  </si>
  <si>
    <t>Poprawa efektywności energetycznej poprzez  wymianę lamp boiskowych na nowe</t>
  </si>
  <si>
    <t>Boisko szkolne</t>
  </si>
  <si>
    <t xml:space="preserve">Wymiana wszytkich lamp na boisku </t>
  </si>
  <si>
    <t>stara lampa boiskowa zużywała 4kW obecnie lampa zużywa 1,5kW, Zysk w stosunku do jednej godziny wymnosi 2 zł, oszczędnośc zuzycia energii wynosi 4500zł rocznie</t>
  </si>
  <si>
    <t>ul.Niemcewicza 29-23</t>
  </si>
  <si>
    <t>Przebudowa schodów zewnętrznych wraz z modernizacją wejścia do budynku i wiatrołapu - wymiana drzwi                       i okien, usunięcie luksferów</t>
  </si>
  <si>
    <t xml:space="preserve">Zmniejszenie emisji ciepła </t>
  </si>
  <si>
    <t>Wymiana okien              w dolnej części budynku(podpiwniczonej)</t>
  </si>
  <si>
    <t xml:space="preserve">Wymiana komputerów na nowsze </t>
  </si>
  <si>
    <t>Szkoła Podstawowa nr 95 im. Jarosława Iwaszkiewicza</t>
  </si>
  <si>
    <t>ul. Starogajowa 66-68, 54-047 Wrocław</t>
  </si>
  <si>
    <t xml:space="preserve">1. Wdrożenie monitoringu temperatur wewnętrznych; 2. Obniżenie temperatury powietrza w pomieszczeniach o 2 stopnie w dniach wolnych od zajęć dydaktycznych;  </t>
  </si>
  <si>
    <t>mniejsze zużycie gazu</t>
  </si>
  <si>
    <t>mniejsze zużycie gazu o 931 m3 w porównaniu do roku poprzedniego</t>
  </si>
  <si>
    <t>monitorowanie zużycia mediów energii elektrycznej</t>
  </si>
  <si>
    <t>1. Kontrola wyłączania urzadzeń elektrycznych po zakończonej pracy</t>
  </si>
  <si>
    <t>mniejsze zużycie energii elektrycznej o 5996 kWh w porównaniu do roku poprzedniego</t>
  </si>
  <si>
    <t xml:space="preserve">1. Wdrożenie monitoringu temperatur wewnętrznych; 2. Obniżenie temperatury powietrza w pomieszczeniach o 2 stopnie w dniach wolnych od zajęć dydaktycznych;                        
</t>
  </si>
  <si>
    <t>Przedszkole nr 96 ,,Pod wesołym słonkiem''</t>
  </si>
  <si>
    <t>ul.Al.Pracy 29A</t>
  </si>
  <si>
    <t xml:space="preserve">Obniżenie temperatury powietrza w pomieszczaniach , regulacja części grzejników w strefach komunikacyjnych i zapleczach godpodarczych, używanie tablic interaktywnych co poprawia zużycie energetyczne ,wymiana opraw oświetleniowych w szatni i holu </t>
  </si>
  <si>
    <t xml:space="preserve">częściowa wymiana opraw oświetleniowych , częściowy remont wymiany instalacji elektrycznej , monitorowanie zużycia mediów </t>
  </si>
  <si>
    <t xml:space="preserve">Budynek przedszkola </t>
  </si>
  <si>
    <t>ul.Al.Pracy 29 A , 53-232 Wrocław</t>
  </si>
  <si>
    <t>częściowa wymiana opraw oświetleniowych na energooszczędne , wymiana części instalacji elektrycznej</t>
  </si>
  <si>
    <t>Szkoła Podstawowa nr 97 im. Jana Brzechwy</t>
  </si>
  <si>
    <t>Ograniczenie użytkowania oświetlenia  boiska szkolnego</t>
  </si>
  <si>
    <t>ul. Prosta 16, 53-509 Wrocław</t>
  </si>
  <si>
    <t>Oszczędność energii elektrycznej poprzez układ wynajmów we wczesnych godzinach, co umożliwia brak oświetlenia płyty boiska</t>
  </si>
  <si>
    <t>spadek zużycia energii elektrycznej w stosunku do roku poprzedniego</t>
  </si>
  <si>
    <t>5. Wdrażanie systemu zarządzania środowiskowego, o którym mowa w art. 2 pkt 13 rozporządzenia Parlamentu Europejskiego i Rady (WE) nr 1221/2009 z dnia 25 listopada 2009 r. w sprawie dobrowolnego udziału organizacji w systemie ekozarządzania i audytu we Wspólnocie (EMAS), uchylającego rozporządzenie (WE) nr 761/2001 oraz decyzje Komisji 2001/681/WE i 2006/193/WE (Dz. Urz. UE L 342 z 22.12.2009, str. 1, z późn. zm.), potwierdzone uzyskaniem wpisu do rejestru EMAS, o którym mowa w art. 5 ust. 1 ustawy z dnia 15 lipca 2011 r. o krajowym systemie ekozarządzania i audytu (EMAS) (Dz. U. poz. 1060 oraz z 2019 r. poz. 1501);</t>
  </si>
  <si>
    <t>remont kuchni wraz z wymianą starych sprzętów kuchennych</t>
  </si>
  <si>
    <t>wymiana oświetlenia na LED. Wymiana starego sprzętu :zmywarka, wilk,  zmiękczacz wody na nowe energooszczędne</t>
  </si>
  <si>
    <t>Szkoła Podstawowa nr 98 im. Piastów Wrocławskich</t>
  </si>
  <si>
    <t>ul.Sycowska 22a, 51-319 Wrocław</t>
  </si>
  <si>
    <t>planowane jest zmniejszenie poboru energii elektrycznej z sieci</t>
  </si>
  <si>
    <t>Szkoła Podstawowa nr 99 im. T. Kościuszki</t>
  </si>
  <si>
    <t>wymiana oświetlenia w salach lekcyjnych i części pomieszczeń biurowych</t>
  </si>
  <si>
    <t>ul. Głubczycka 3, 52-026 Wrocław</t>
  </si>
  <si>
    <t>wymiana starych lamp na lampy LED</t>
  </si>
  <si>
    <t>zakładane zmniejszenie zużycia energii wg kalkulacji przedstawionej przez Wykonawcę - 5 705 kwh za okres wrzesień -grudzień 2024</t>
  </si>
  <si>
    <t>wymiana oświetlenia w salach lekcyjnych</t>
  </si>
  <si>
    <t>ul. Bytomska 7, 52-024 Wrocław</t>
  </si>
  <si>
    <t>7 987,31 kwh na rok</t>
  </si>
  <si>
    <t>Szkoła Podstawowa nr 108 im Juliana Tuwima</t>
  </si>
  <si>
    <t>Przebudowa i remont części budynku Szkoły Podstawowej nr 108 przy ul. Bolesława Chrobrego 3 we Wrocławiu</t>
  </si>
  <si>
    <t>Bolesława Chrobrego 3, 50-254 Wrocław</t>
  </si>
  <si>
    <t>1. realizacja inwestycji polegającej na termomodernizacji obiektu wraz zamontowaniem instalacji fotowoltaicznej</t>
  </si>
  <si>
    <t>zmniejszenie zuzycia energi elektrycznej w II półroczu 2023 r.</t>
  </si>
  <si>
    <t>890 kw</t>
  </si>
  <si>
    <t>www.sp108.edu.pl</t>
  </si>
  <si>
    <t xml:space="preserve">Wymiana pozostałych świetlówek na energooszczędne </t>
  </si>
  <si>
    <t>Zmiejszony pobór energii elektrycznej uzyskany poprzez zamontowanie oświetlenia energooszczednego.</t>
  </si>
  <si>
    <t>Szkoła Podstawowa nr 109 im. Edwarda Dembowskiego</t>
  </si>
  <si>
    <t>monitorowanie zuzycia mediów</t>
  </si>
  <si>
    <t>budynki szkoły</t>
  </si>
  <si>
    <t>Inżynierska 54,53-232 Wrocław, Aleja Pracy 24, 53-230 Wrocław</t>
  </si>
  <si>
    <t>1. Wdrożenie monitoringu temperatur wewnętrznych; 2. Obniżenie temperatury powietrza w pomieszczeniach o 2 stopnie;                                   3. Zmiana krzywych grzewczych w okresach przejściowych
4. Wyłączenie i regulacja części grzejników 5. wymiana opraw oswietleniowych na energooszczedne</t>
  </si>
  <si>
    <t>mniejsze zuzycie energii elektrycznej i cieplnej</t>
  </si>
  <si>
    <t>strona internetowa szkoły i BIP</t>
  </si>
  <si>
    <t>Szkoła Podstawowa nr 118 im. Płk. Pil. Bolesława Orlińskiego</t>
  </si>
  <si>
    <t>Wymiana opraw oświetleniowych (świetlówki jarzeniowe) na oprawy LED</t>
  </si>
  <si>
    <t>54-130 Wrocław ul. Bulwar Ikara 19</t>
  </si>
  <si>
    <t>Wymieniono stare oprawy oświetleniowe (świetlówki jarzeniowe) na oprawy LED</t>
  </si>
  <si>
    <t>2023 spadek zużycia energii elektrycznej w porówniau do analogiczneo okresy roku poprzedniego</t>
  </si>
  <si>
    <t>12006 kWh</t>
  </si>
  <si>
    <t>Wymiana starych opraw oświetleniowych z świetlówkami jarzeniowymi na oprawy LED</t>
  </si>
  <si>
    <t>2025 spadek zużycia energii elektrycznej w porówniau do analogiczneo okresy roku poprzedniego</t>
  </si>
  <si>
    <t>4500 kWh</t>
  </si>
  <si>
    <t>Towarzystwo Budownictwa Społecznego Wrocław Sp. z o.o.</t>
  </si>
  <si>
    <t>Poprawa efektywności energetycznej w zakresie energii cieplnej</t>
  </si>
  <si>
    <t>Budynek mieszkalny</t>
  </si>
  <si>
    <t>ul. Krępicka 46, 46a, 46b, 46c,46d, 54-018</t>
  </si>
  <si>
    <t>Remont kotłowni gazowej wraz ze zmianą źródła ciepła na nowy kocioł lub grupę kotłów kaskadowych z zamkniętą komorą spalania (kocioł kondensacyjny)</t>
  </si>
  <si>
    <t>W 1.kwartale 2023 spadek zużycia gazu o 15 % w porówniau do analogicznego okresu roku poprzedniego</t>
  </si>
  <si>
    <t>spadek zużycia gazu w I kwartale roku 2023 o wartość 1827m3</t>
  </si>
  <si>
    <t>ul. Krępicka 44, 44a, 44b, 44c, 44d, 44e, 44f, 54-018</t>
  </si>
  <si>
    <t>W 1.kwartale 2023 spadek zużycia gazu o 5 % w porówniau do analogicznego okresu roku poprzedniego</t>
  </si>
  <si>
    <t>spadek zużycia gazu w I kwartale roku 2023 o wartość 884m3</t>
  </si>
  <si>
    <t>ul. Brzezińska 13-29, 54-018</t>
  </si>
  <si>
    <t>ul. Brzezińska 31-43, 54-018</t>
  </si>
  <si>
    <t>W 1.kwartale 2023 spadek zużycia gazu o 1 % w porówniau do analogicznego okresu roku poprzedniego</t>
  </si>
  <si>
    <t>spadek zużycia gazu w I kwartale roku 2023 o wartość 115m3</t>
  </si>
  <si>
    <t>ul. Dolnobrzeska 24-30, 54-072</t>
  </si>
  <si>
    <t>W 1.kwartale 2023 spadek zużycia gazu o 10 % w porówniau do analogicznego okresu roku poprzedniego</t>
  </si>
  <si>
    <t>spadek zużycia gazu w I kwartale roku 2023 o wartość 1001m3</t>
  </si>
  <si>
    <t>ul. Zielna 4a-4d, 51-313</t>
  </si>
  <si>
    <t>spadek zużycia gazu w I kwartale roku 2023 o wartość 95m3</t>
  </si>
  <si>
    <t>ul. Zielna 4-22, 51-313</t>
  </si>
  <si>
    <t>W 1.kwartale 2023 spadek zużycia gazu o 20 % w porówniau do analogicznego okresu roku poprzedniego</t>
  </si>
  <si>
    <t>7336m3</t>
  </si>
  <si>
    <t>ul. Kasztelańska 13,15,17,19 i 21, 51-200</t>
  </si>
  <si>
    <t>Wykonanie przyłącza cieplnego oraz węzła cieplnego KOGENERACJI w związku z likwidacją lokalnej kotłowni gazowej</t>
  </si>
  <si>
    <t>Poprawa efektywności energetycznej w zakresie energii elekrtycznej</t>
  </si>
  <si>
    <t>Tereny zewnętrze przy budynkach mieszkalnych</t>
  </si>
  <si>
    <t>ul. Cedrowa 1-23 ul. Cedrowa 2-28 ul. Wileńska 1-37 ul. Wileńska 2-24 ul. Zielna 4a-4d   ul. Zielna 4-22     ul. Krzywoustego 91, 93, 93A         ul. Bytomska 1, 3, 5</t>
  </si>
  <si>
    <t>Wymiana opraw oświetlenia terenów nieruchomości, stanowiących własność zamawiającego na LED -owe</t>
  </si>
  <si>
    <t xml:space="preserve">Redukcja zużycia energii elektrycznej </t>
  </si>
  <si>
    <t>31 065 kWh</t>
  </si>
  <si>
    <t>Prochowicka 1-17 Dolnobrzeska 36-44a</t>
  </si>
  <si>
    <t>9 303,85 kWh</t>
  </si>
  <si>
    <t>Krzywoustego 91 Leonarda da Vinci 5a i 6a</t>
  </si>
  <si>
    <t>Wymiana opraw oświetlenia części wspólnych nieruchomości, stanowiących własność zamawiającego na LED -owe</t>
  </si>
  <si>
    <t>Budynek biurowy (siedziby)</t>
  </si>
  <si>
    <t>Tylnia 14 Przybyszewskiego 102-104</t>
  </si>
  <si>
    <t xml:space="preserve">
Kompensacja mocy biernej </t>
  </si>
  <si>
    <t>Utrzymanie współczynnika mocy cosinus fi (cos φ) na wymaganym poziomie</t>
  </si>
  <si>
    <t xml:space="preserve">Poprawa efektywności energetycznej w zakresie energii cieplnej i elektrycznej
</t>
  </si>
  <si>
    <t>ul. Stabłowicka 136-144</t>
  </si>
  <si>
    <t>ul. Opolska / Głubczycka</t>
  </si>
  <si>
    <t xml:space="preserve">Poprawa efektywności energetycznej w zakresie energii cieplnej i eleketrycznej
</t>
  </si>
  <si>
    <t>ul. Mościckiego</t>
  </si>
  <si>
    <t>ul. Dolnobrzeska 34</t>
  </si>
  <si>
    <t>Żerniki 2</t>
  </si>
  <si>
    <t>Poprawa efektywności energetycznej w zakresie energii cieplnej  i elektrycznej</t>
  </si>
  <si>
    <t>ul. Przybyszewskiego 86-94</t>
  </si>
  <si>
    <t>Techniku nr 15 im. Marii Skłodowskiej Curie</t>
  </si>
  <si>
    <t>Skwierzyńska 1-7, 53-521</t>
  </si>
  <si>
    <t>Technikum nr 18</t>
  </si>
  <si>
    <t>Budynek szkoły, blok sportowy</t>
  </si>
  <si>
    <t>ul.Ślężna 2-24 53-302 Wrocław</t>
  </si>
  <si>
    <t xml:space="preserve">W ramach przedsięwzięcia z zakresu Poprawa efektywności energetycznej w zakresie ogrzewania i elektrycznosci wykonano następujące działania: 
  1.Obnizenie standardowej krzywej cieplnej o 5 st., 2.Obnizenie temperatury ciepłej wody o 4 st.    2.Wymiana opraw  oświetleniowych w salach lekcyjnych na energoszczedne lampy LED   3.  zakup nowych urzadzen w technologi LED                 </t>
  </si>
  <si>
    <t>Technikum Nr 18</t>
  </si>
  <si>
    <t xml:space="preserve">Budynek szkoły  </t>
  </si>
  <si>
    <t>Remont dachu i poddaszy budynku głównego</t>
  </si>
  <si>
    <t>Urzad Miejski Wrocławia - DOA-WOU</t>
  </si>
  <si>
    <t>UM</t>
  </si>
  <si>
    <t>Dostawa papieru ksero pochodzącego z recyklingu (100% makulaturowego)</t>
  </si>
  <si>
    <t>Wszystkie wydziały UMW wg potrzeb</t>
  </si>
  <si>
    <t>Budynki UMW, gdzie rozmieszczone są wydziały UMW</t>
  </si>
  <si>
    <t>Ograniczenie zuzycia światowych zasobów naturalnych</t>
  </si>
  <si>
    <t>Realizacja przedsięwzięć służących ochronie środowiska</t>
  </si>
  <si>
    <t>Deklaracja środowiskow-EMAS</t>
  </si>
  <si>
    <t>Dostawa 9 sztuk cyfrowych kserokopiarek energooszczędnych, spełniających wymogi zgodnie z normą jakości ISO 9001, normą ochrony środowiska ISO 14001 oraz normą ISO 7779 w zakresie hałasu</t>
  </si>
  <si>
    <t xml:space="preserve">Wydziały i COM UMW </t>
  </si>
  <si>
    <t>Wszystkie wydziały UMW według potrzeb</t>
  </si>
  <si>
    <t xml:space="preserve">Nabycie urządzeń charakteryzują-cych się niskim zużyciem energii </t>
  </si>
  <si>
    <t xml:space="preserve">Dostawa ekologicznych kubków jednorazowych do dystrybutorów wody będących na wyposażeniu UM  </t>
  </si>
  <si>
    <t>Wyeliminowanie przedmiotów jednorazowego użytku wykonanych z tworzyw sztucznych</t>
  </si>
  <si>
    <t xml:space="preserve">Realizacja przedsię-wzięć służących ochronie środowiska zgodnie z Zarządze-niem Prezydenta Wrocławia Nr 5294/21 </t>
  </si>
  <si>
    <t>Najem 3 szt. elektrycznych osobowych samochodów służbowych</t>
  </si>
  <si>
    <t>UMW pl. Nowy Targ 1-8  Dział Transportu WOU</t>
  </si>
  <si>
    <t>Nabycie pojazdów charakteryzują-cych się niskim zużyciem energii oraz niskimi kosztami eksploatacji</t>
  </si>
  <si>
    <t>Spełnienie postulatów ustawy o elektromobil-ności, ograniczenie emisji spalin</t>
  </si>
  <si>
    <t xml:space="preserve">Generowanie oszczędności dla lokalnego budżetu j.s.t. poprzez wdrożenie Systemu Zarządzania Energią Cieplną
</t>
  </si>
  <si>
    <t xml:space="preserve">UMW pl. Nowy Targ 1-8  </t>
  </si>
  <si>
    <t xml:space="preserve">Zmniejszenie zużycia energii cieplnej w okresie grzewczym XII.2022-III.2024 r. o 1290,6 GJ </t>
  </si>
  <si>
    <t>PUBLIKACJA BIP 2021-2022</t>
  </si>
  <si>
    <t>Zmniejszenie zużycia energii elektrycznej, zwiększenie bezpieczeństwa p.poż.</t>
  </si>
  <si>
    <t>Wszystkie obiekty UMW</t>
  </si>
  <si>
    <t>Wymiana opraw oświetleniowych żarowych i świetlówkowych na oprawy o źródłach światła w technologii LED  w pomieszczeniach UMW</t>
  </si>
  <si>
    <t>W 2023r. zostały wymienione 534 szt. opraw oświetleniowych co odpowiada zmniejszeniu mocy zainstalowanej opraw ok. 18kW</t>
  </si>
  <si>
    <t>Budynek UM- lokal biurowy UM na I piętrze</t>
  </si>
  <si>
    <t>ul. Uniwersytecka 27-28 – Kuźnicza 43-45. Wrocław</t>
  </si>
  <si>
    <t>W 1 kwartale 2024 spadek zużycia ciepła o 3 % w porówniau do analogiczneo okresy roku poprzedniego, gdyż wymieniono część okien drewnianych</t>
  </si>
  <si>
    <t>Dostawa 12 sztuk cyfrowych kserokopiarek energooszczędnych, spełniających wymogi zgodnie z normą jakości ISO 9001, normą ochrony środowiska ISO 14001 oraz normą ISO 7779 w zakresie hałasu</t>
  </si>
  <si>
    <t>Wymiana kserokopiarek, które nie spełniają wymogów norm w zakresie ISO 9001, ISO 14001, ISO 7779</t>
  </si>
  <si>
    <t xml:space="preserve">Realizacja przedsięwzięć służących ochronie środowiska zgodnie z Zarządze-niem Prezydenta Wrocławia Nr 5294/21 </t>
  </si>
  <si>
    <t>Najem co najmniej 4 szt. elektrycznych osobowych samochodów służbowych</t>
  </si>
  <si>
    <t>Zmniejszenie mocy zainstalowanych opraw o 16,00kW</t>
  </si>
  <si>
    <t>Wrocławski Dom Literatury</t>
  </si>
  <si>
    <t>Wrocławski Dom Literatury (budynek)</t>
  </si>
  <si>
    <t>Przejście Garncarskie 2, 50-107 Wrocław</t>
  </si>
  <si>
    <t>Poprawa efektywności energetycznej w zakresie energii cieplnej. Wykonano następujące działania:
a. obniżenie krzywej grzewczej
b. zakup trzech sztuk programowalnych głowic termostatycznych
c. wyłączenie i regulacja części grzejników w strefach komunikacyjnych i zapleczach
d. analiza mocy zamówionej cieplnej.</t>
  </si>
  <si>
    <t>obniżenie zużycia energii cieplnej w porównaniu do roku 2022 o 32%</t>
  </si>
  <si>
    <t>ograniczenie zużycia energii cieplnej w skali roku o 175,66 GJ</t>
  </si>
  <si>
    <t>Informacje nie są publicznie udostępniane. Dane o zużyciu oraz wyliczenia są dostępne na stronie Fortum po zalogowaniu do eBOK.</t>
  </si>
  <si>
    <t>od marca 2023 r. obniżenie kosztów stałych o 11%</t>
  </si>
  <si>
    <t>441,84 zł / m-c</t>
  </si>
  <si>
    <t>Poprawa efektywności energetycznej w zakresie enegii elektrycznej</t>
  </si>
  <si>
    <t>Wrocławski Dom Literatury    (budynek)</t>
  </si>
  <si>
    <t>Poprawa efektywności energetycznej w zakresie energii elektrycznej. Wykonano następujące działania:
a. optymalizacja działania systemu klimatyzacji 
b. ograniczenie urządzeń dzielących w trybie uśpienia
c. optymalizacja oświetlenia w strefach komunikacyjnych i zapleczach
d. analiza mocy zamówionej</t>
  </si>
  <si>
    <t>obniżenie zużycia energii elektrycznej w porównaniu do roku 2022 o 37%</t>
  </si>
  <si>
    <t>ograniczenie zużycia energii elektrycznej w skali roku o 27 MWh</t>
  </si>
  <si>
    <t>Informacje nie są publicznie udostępniane. Dane o zużyciu oraz wyliczenia są dostępne na stronie Tauron Dystrybucja po zalogowaniu do eBOK.</t>
  </si>
  <si>
    <t>Wrocławski Dom Literatury
(budynek)</t>
  </si>
  <si>
    <t>Poprawa efektywności energetycznej w zakresie energii cieplnej. Planuje sie wykonananie następujących działań:
a. zakup programowalnych głowic termostatycznych,
b. obniżenie temperatury ciepłej wody,
c. optymalizacja krzywej grzewczej,
d. wyłączenie i regulacja grzejników w strefach komunikacyjnych i zapleczach.</t>
  </si>
  <si>
    <t>Obniżenie zużycia energii cieplnej w porównaniu do roku 2023 o 10%</t>
  </si>
  <si>
    <t>Od stycznia 2024r. obniżenie kosztów stałych o 30%</t>
  </si>
  <si>
    <t>1095,55 zł / m-c</t>
  </si>
  <si>
    <t>Poprawa efektywności energetycznej w zakresie energii elektrycznej. Planuje się wykonanie następujących działań:
a. optymalizacja działania systemu klimatyzacji,
c. optymalizacja oświetlenia w strefach komunikacyjnych i zapleczach,
d. obniżenie mocy zamówionej,
e. montaż instalacji fotowltaiczej.</t>
  </si>
  <si>
    <t>1. Obniżenie zużycia energii elektrycznej w porównaniu do roku 2023 o 10%
2. Obniżenie kosztów stałych o 10%</t>
  </si>
  <si>
    <t>Wrocławski Instytut Kultury</t>
  </si>
  <si>
    <t>KLUB POD KOLUMNAMI, lokal użyteczności publicznej</t>
  </si>
  <si>
    <t>Plac Świętego Macieja 21, 50-244 Wrocław</t>
  </si>
  <si>
    <t>Wymiana całości oświetlenia w lokalu na technologię LED, dotyczy to wymiany zarówno źródeł jak i oprw oświetlenia ogółnego jak i scenicznego</t>
  </si>
  <si>
    <t>Obnizenie kosztów za energię elektryczną w związku z wymianą oświetlenia na LED</t>
  </si>
  <si>
    <t>1)   Wymiana eksploatowanego urządzenia, instalacji lub pojazdu na urządzenie, instalację lub pojazd, o których mowa w pkt 2, lub ich modernizacja;</t>
  </si>
  <si>
    <t>Wymiana pieca gazowego. Ze względu na wiek starego pieca oraz zbyt małą moc do ogrzania podłączonej instalacji oraz otwartą komorę spalania,należy wymienić piec na odpowiedni do powierzchni budynku, z zamknietą komorą spalania oraz nowa instalacją kominową, gdyż obecna nie spełnia wymagań kominiarskich. Dodatkowo piec ciągle się psuje, nie trzyma ciśnienia, przez co generuje koszty naprawy.</t>
  </si>
  <si>
    <t>ograniczenie zużycia gaz poprzez zastosowanie nowego typu pieca gazowego, zmniejszenie bezwładności cieplnej w lokalu poprzez zastosowanie urzadzenia o odpowiedniej mocy, zapewnienie bezpieczeństwa ludzi przebywających w lokalu w związku z zastosowaniem urządzenia z zamkniętą komorą spalania - brak zagrożenia zatruciem tlenkiem węgla, ograniczenie kosztów napraw.</t>
  </si>
  <si>
    <t>zakładane zmniejszenie zuzycia gazu o 25% w skali roku</t>
  </si>
  <si>
    <t>Wrocławski Park Technologiczny S.A.</t>
  </si>
  <si>
    <t>budynek biurowy</t>
  </si>
  <si>
    <t>Budynek Alfa ul. Klecińska 123, 54-413Wrocław</t>
  </si>
  <si>
    <t>Wymiana opraw świetlówkowych na energooszczędne oprawy LEDowe</t>
  </si>
  <si>
    <t>zmniejszenie  zużycia energii elektrycznej</t>
  </si>
  <si>
    <t>1224 kWh</t>
  </si>
  <si>
    <t>Budynek Beta ul. Klecińska 125, 54-413 Wrocław</t>
  </si>
  <si>
    <t>18216 kWh</t>
  </si>
  <si>
    <t>Budynek Gamma ul. Muchoborska 18, 54-424 Wrocław</t>
  </si>
  <si>
    <t>6912 kWh</t>
  </si>
  <si>
    <t>budynek biurowo-laboratoryjny</t>
  </si>
  <si>
    <t>Budynek Delta ul. Duńska 9, 54-427 Wrocław</t>
  </si>
  <si>
    <t>1440 kWh</t>
  </si>
  <si>
    <t>budynek produkcyjno-magazynowy</t>
  </si>
  <si>
    <t>Budynek Lambda ul. Duńska 13, 54-427 Wrocław</t>
  </si>
  <si>
    <t>2160 kWh</t>
  </si>
  <si>
    <t>zminejszenie zużycia chłodu</t>
  </si>
  <si>
    <t>oklejenie okien folią odbijającą promienie słoneczne</t>
  </si>
  <si>
    <t>zmiejszenie zużycia energii elektrycznej</t>
  </si>
  <si>
    <t>Wymiana armatury regulacyjnej i izolacji cielnej węzłów cieplnych przy centralach wentylacyjnych</t>
  </si>
  <si>
    <t>zmniejszenie zużycia energii cieplnej</t>
  </si>
  <si>
    <t>Budynek Alfa ul. Klecińska 123, 54-413 Wrocław</t>
  </si>
  <si>
    <t>Zmniejszenie mocy zamówionej</t>
  </si>
  <si>
    <t>zmniejszenie kosztów energii elektrycznej [zł/rok]</t>
  </si>
  <si>
    <t>Budynek Omega ul. Duńska 7, 54-427 Wrocław</t>
  </si>
  <si>
    <t>Montaż głowic i blokad na głowiacach termostatycznych w cz. Współnych</t>
  </si>
  <si>
    <t>o ok. 10% w częściach wspólnych</t>
  </si>
  <si>
    <t>Budynek Sigma ul. Duńska 11, 54-427 Wrocław</t>
  </si>
  <si>
    <t>10% w częściach wspólnych</t>
  </si>
  <si>
    <t>Budynek Hala N7 ul. Fabryczna 16, 53-609 Wrocław</t>
  </si>
  <si>
    <t>zmniejszenie kosztów energii cieplnej [zł/rok]</t>
  </si>
  <si>
    <t>Budynek Gamma ul. Muchoborska 18, 54-424Wrocław</t>
  </si>
  <si>
    <t>Wymiana instalacji i izolacji na przewodach instalacji ciepła technologicznego *</t>
  </si>
  <si>
    <t>40000 kWh</t>
  </si>
  <si>
    <t>budynek produkcyjny</t>
  </si>
  <si>
    <t>17000 kWh</t>
  </si>
  <si>
    <t>15000 kWh</t>
  </si>
  <si>
    <t>24000 kWh</t>
  </si>
  <si>
    <t>21000kWh</t>
  </si>
  <si>
    <t>100000 kWh</t>
  </si>
  <si>
    <t>zmniejszenie zyżycia energii elektrycznej</t>
  </si>
  <si>
    <t>instalacja PV</t>
  </si>
  <si>
    <t>zmnijszenie zużycia zakupionej energii elektrycznej</t>
  </si>
  <si>
    <t>wymiana pompy obiegowej na elektroniczną</t>
  </si>
  <si>
    <t>zmnijszenie zużycia energii elektrycznej</t>
  </si>
  <si>
    <t>Wrocławski Teatr Lalek</t>
  </si>
  <si>
    <t>wymiana oświetlenia na lampy energooszczędne (ledowe) z czujkami ruchu,  monitorowanie działania central wentylacyjnych po remoncie z wykonaniem odzysku ciepła</t>
  </si>
  <si>
    <t>siedziba Wrocławskiego Teatru Lalek</t>
  </si>
  <si>
    <t>pl. Teatralny 4, 50-051 Wrocław</t>
  </si>
  <si>
    <t>wymiana opraw oświetleniowych - 8 szt</t>
  </si>
  <si>
    <t>mniejsze zużycie energii (spadek o 14% w stosunku do roku poprzedniego)</t>
  </si>
  <si>
    <t>19892 kWh</t>
  </si>
  <si>
    <t>Raport Informacja zbiorcza dotycząca zużycia energii elektrycznej przez jednostki sektora finansów publicznychod 1 stycznia 2023 r. do 31 grudnia 2023 r. do URE</t>
  </si>
  <si>
    <t>Wymiana sprzętu oświetleniowego dużej sceny</t>
  </si>
  <si>
    <t>Wymiana sprzętu oświetleniowego dużej sceny: z reflektorów żarowych na ledowe</t>
  </si>
  <si>
    <t>50 000 kWh</t>
  </si>
  <si>
    <t>Kontynuacja wymiany oświetlenia pomieszczeń biurowych i technicznych na oświetlenie ledowe z czujkami ruchu</t>
  </si>
  <si>
    <t>Wymiana oświetlenia na ledowe z czujkami ruchu</t>
  </si>
  <si>
    <t>10 000 kWh</t>
  </si>
  <si>
    <t>Dalsze monitorowanie pracy central wentylacyjnych i zaworów termostatycznych na instalacji grzewczej</t>
  </si>
  <si>
    <t>Dostosowanie pracy central do warunków atmosferycznych</t>
  </si>
  <si>
    <t>5 000 kWh</t>
  </si>
  <si>
    <t>Zespół Placówek Oświatowych Nr 3</t>
  </si>
  <si>
    <t>wymiana sprzętu komputerowego w Sali komputerowej, wymiana żarówek na energooszczędne</t>
  </si>
  <si>
    <t>budynek główny placówki Zespół Placówek Oświatowych Nr 3</t>
  </si>
  <si>
    <t>ul. Borowska 101,                 50-551 Wrocław</t>
  </si>
  <si>
    <t>wymiana żarówek na ledowe i energooszczędne w pomieszczeniach i na zewnątrz placówki, ponadto minimalizowanie oświetlenia poprzez gaszenie światła, zmniejszenie urządzeń elektrycznych a także zmiejszanie ogrzewania poprzez regulatory zamocowane na grzejnikach</t>
  </si>
  <si>
    <t>W IV kwartale spadek zużycia energii elektrycznej spowodowany zmniejszeniem urządzeń elektrycznych w modułach mieszkalnych, oraz wmonitorowanie gaszenia świateł</t>
  </si>
  <si>
    <t>300 kWh</t>
  </si>
  <si>
    <t>wymiana żarówek na ledowe</t>
  </si>
  <si>
    <t>Lokal Specjalistyczna Poradnia Terapeutyczna</t>
  </si>
  <si>
    <t>ul. Stalowa 6A 53-440 Wrocław</t>
  </si>
  <si>
    <t>W III kwartale spadek zużycia energii elektrycznej spowodowany zmniejszeniem urządzeń elektrycznych, oraz wmonitorowanie gaszenia świateł</t>
  </si>
  <si>
    <t>26 kWh</t>
  </si>
  <si>
    <t>Zespół Szkolno Przedszkolny nr 2</t>
  </si>
  <si>
    <t>Wymiana oswietlenia</t>
  </si>
  <si>
    <t>korytarze</t>
  </si>
  <si>
    <t>ul.Horbaczewskiego 2</t>
  </si>
  <si>
    <t>Wymiana opraw na oprawy LED</t>
  </si>
  <si>
    <t>W roku 2025 spadek złuyzycia energi elektrycznej w porównaniu do anologicznego okresu roku poprzedniego</t>
  </si>
  <si>
    <t>Zespół Szkolno Przedszkolny nr 9</t>
  </si>
  <si>
    <t xml:space="preserve">Szkoła Podstawowa nr 15                     </t>
  </si>
  <si>
    <t>ul. Morelowskiego  43, 52-429 Wrocław</t>
  </si>
  <si>
    <t>zmniejszenie zużycia gazu o 36,85 % w porówniau do analogiczneo okresy roku poprzednieg</t>
  </si>
  <si>
    <t>4521 kWh</t>
  </si>
  <si>
    <t>Modernizacja oświetlenia, wymiana starch  lamp na nowe lampy LED - 2 etap</t>
  </si>
  <si>
    <t xml:space="preserve">Szkoła Podstawowa nr 15  </t>
  </si>
  <si>
    <t>ul. Morelowskiego43, 52-429 Wrocław</t>
  </si>
  <si>
    <t xml:space="preserve">Wymianę zaworów termostatycznych oraz odpowietrzników automatycznych w grzejnikach  oraz </t>
  </si>
  <si>
    <t>ul. Solskiego 13, 52-401 Wrocław</t>
  </si>
  <si>
    <t>7025 kWh</t>
  </si>
  <si>
    <t>wymiana pieca gazowego w budynku administracji</t>
  </si>
  <si>
    <t xml:space="preserve">Szkoła Podstawowa nr 15       </t>
  </si>
  <si>
    <t xml:space="preserve">Przedszkole nr 131                      </t>
  </si>
  <si>
    <t>ul. Wiejska 24, 52-411 Wrocław</t>
  </si>
  <si>
    <t>zmniejszenie zużycia gazu o 10,65 % w porówniau do analogiczneo okresy roku poprzednieg</t>
  </si>
  <si>
    <t>Wmiana stolarki okiennej</t>
  </si>
  <si>
    <t xml:space="preserve">Przedszkole nr 131   </t>
  </si>
  <si>
    <t xml:space="preserve">wymianą starych okien na nowe, energooszczędne, mniejsze zużycie gazu  </t>
  </si>
  <si>
    <t>mniejsze zużycie mediów</t>
  </si>
  <si>
    <t>Zespół Szkolno-Przedszkony nr 16 we Wrocławiu</t>
  </si>
  <si>
    <t>wymiana sprzętu komputerowego w pracowni komputerowej-16 sztuk</t>
  </si>
  <si>
    <t>53-024 Wrocław ul.Wietrzna 50</t>
  </si>
  <si>
    <t>wymiana przestarzałego sprzętu komputerowego na nowy w pracowni komputerowej, zmniejszenie zużycia energii elektrycznej</t>
  </si>
  <si>
    <t>wykonanie inwestycji w IV kwartale i nie jesteśmy na ten moment określić efektywności</t>
  </si>
  <si>
    <t xml:space="preserve">remont węzła cieplnego, </t>
  </si>
  <si>
    <t>zakup drukarki</t>
  </si>
  <si>
    <t>naprawa automatyki wraz z regulacją przepompowni wód deszczowych</t>
  </si>
  <si>
    <t>teren szkolny</t>
  </si>
  <si>
    <t>poprawa efektywności energetycznej w zakresie oszczędności energii</t>
  </si>
  <si>
    <t>budynek szkolny i przedszkolny</t>
  </si>
  <si>
    <t>wymiana oświetlenia awaryjnego na energooszczędne typu LED</t>
  </si>
  <si>
    <t>Na dachu budynku szkoły chcemy założyć  panele fotowoltaiczne o mocy 30kW z magazynem energii.Celem jest obniżenie rachunków za prąd oraz niezależność energetyczna.</t>
  </si>
  <si>
    <t xml:space="preserve">Oszczędności – zaoszczędzono by 60% kosztów opłat za energię. </t>
  </si>
  <si>
    <t>Zespół Szkolno-Przedszkolny nr 3</t>
  </si>
  <si>
    <t>budynek zespołu</t>
  </si>
  <si>
    <t>ul. Inflancka 13,51-354 Wrocław</t>
  </si>
  <si>
    <t xml:space="preserve">Wyłączenie i regulacja części grzejników </t>
  </si>
  <si>
    <t xml:space="preserve">spadek zużycia ciepła o 10,35% względemy 2022 r. </t>
  </si>
  <si>
    <t>691,8 GJ</t>
  </si>
  <si>
    <t>Poprawa efektywności energetycznej w zakresie elektryki</t>
  </si>
  <si>
    <t>zakup nowych czajników</t>
  </si>
  <si>
    <t xml:space="preserve">Zmniejszenie liczby godzin oświetlenia zewnętrznego terenu w godzinach nocnych </t>
  </si>
  <si>
    <t>mniejsze zużycie energii o 46,47% względem 2022 r.</t>
  </si>
  <si>
    <t>1872kWh</t>
  </si>
  <si>
    <t>zakup nowych komputerów</t>
  </si>
  <si>
    <t>sukcesywny zakup i wymiana oświetlenia na ledowe</t>
  </si>
  <si>
    <t>Zespół Szkolno-Przedszkolny nr 4</t>
  </si>
  <si>
    <t>budynek szkolno-przedszkolny</t>
  </si>
  <si>
    <t>ul. Sołtysowicka 34
51-168 Wrocław</t>
  </si>
  <si>
    <t>wymiana rastrowych opraw oświetleniowych (świetlówki liniowe) na energooszczędne panele LED</t>
  </si>
  <si>
    <t>750 kWh</t>
  </si>
  <si>
    <t>montaż kompensatora mocy biernej na instalacji elektrycznej budynku</t>
  </si>
  <si>
    <t>redukcja poboru mocy biernej w skali roku</t>
  </si>
  <si>
    <t>10000 kvarh</t>
  </si>
  <si>
    <t>7000 kvarh</t>
  </si>
  <si>
    <t>18000 kvarh</t>
  </si>
  <si>
    <t>Zespół Szkolno-Przedszkolny nr 5</t>
  </si>
  <si>
    <t xml:space="preserve">wymiana oswietlenia </t>
  </si>
  <si>
    <t>Osobowicka 127 , 51-004 Wrocław</t>
  </si>
  <si>
    <t>wymiana starego oświetlenia na lampy LED w pomieszczeniu piwnicznym</t>
  </si>
  <si>
    <t>spadek 4,43% w stosunku do roku poprzedniego od marca do grudnia</t>
  </si>
  <si>
    <t>3820kWh</t>
  </si>
  <si>
    <t xml:space="preserve">Wymiana przez CUI komputerów stacjonarnych AIO  szt 9 </t>
  </si>
  <si>
    <t>spadek 5% w stosunku do roku poprzedniego od czerwca ubiegłego roku do czerwca bieżącego roku</t>
  </si>
  <si>
    <t>wymiana lamp na LED</t>
  </si>
  <si>
    <t>Wymiana Lamp na LED w klasach dydaktycznych</t>
  </si>
  <si>
    <t>73,1 KWh</t>
  </si>
  <si>
    <t>ok 500 kwh</t>
  </si>
  <si>
    <t>Zespół Szkolno Przedszkolny Nr6</t>
  </si>
  <si>
    <t>poprawa efektywności energetycznej w zakresie zużycia energii elektrycznej</t>
  </si>
  <si>
    <t>Kurpiów 28, 52-214 Wrocław</t>
  </si>
  <si>
    <t>wymiana sterowników oraz czujek temperatury w mroźni</t>
  </si>
  <si>
    <t>11 kWh</t>
  </si>
  <si>
    <t>wymiana kotła warzelnego</t>
  </si>
  <si>
    <t>168 kWh</t>
  </si>
  <si>
    <t>Gałczyńskiego 8, 52-214 Wrocław</t>
  </si>
  <si>
    <t>wymiana pompy C.O.</t>
  </si>
  <si>
    <t>40 kWh</t>
  </si>
  <si>
    <t>zakup urzadzeń o niskim zużyciu energii (nowy rzutnik w bibliotece)</t>
  </si>
  <si>
    <t>zakup urzadzeń o niskim zużyciu energii (nowy osuszacz powietrza)</t>
  </si>
  <si>
    <t>wymiana niszczarki</t>
  </si>
  <si>
    <t>5 kWh</t>
  </si>
  <si>
    <t>modernizacja urządzenia kuchennego(wymiana lamp w naślwietlaczu UV)</t>
  </si>
  <si>
    <t>8 kWh</t>
  </si>
  <si>
    <t>zakup urzadzeń o niskim zużyciu energii (nowa lodówka do pom. socjalnego)</t>
  </si>
  <si>
    <t>wymiana zmywarki do naczyń kuchennych</t>
  </si>
  <si>
    <t>121 kWh</t>
  </si>
  <si>
    <t>K.I.Gałczyńskiego 8, 52-214 Wrocław</t>
  </si>
  <si>
    <t>wymiana 263 źródeł oświetlenia na LED 144 źródła</t>
  </si>
  <si>
    <t>21086,84 kWh</t>
  </si>
  <si>
    <t>wymiana 25 komputerów</t>
  </si>
  <si>
    <t>mniejsze zużycie energii cieplnej</t>
  </si>
  <si>
    <t xml:space="preserve">mniejsze zużycie energii </t>
  </si>
  <si>
    <t xml:space="preserve">Zespół Szkolno-Przedszkolny nr 7 </t>
  </si>
  <si>
    <t>wymiana starego oświetlenia na lampy LED</t>
  </si>
  <si>
    <t>spadek 0 18% w stosunku do roku poprzedniego od stycznia do kwietnia</t>
  </si>
  <si>
    <t>5128kWh</t>
  </si>
  <si>
    <t>https://zsp7wroc.edupage.org/text57/</t>
  </si>
  <si>
    <t>koszykarska 2-4, 54-134 Wrocław</t>
  </si>
  <si>
    <t xml:space="preserve">wymania zaworów </t>
  </si>
  <si>
    <t xml:space="preserve">wymiana zaworów termostatyczncyh </t>
  </si>
  <si>
    <t>Zespół Szkolno-Przedszkolny nr 10</t>
  </si>
  <si>
    <t xml:space="preserve">Kompensacja energii biernej - Montaż baterii dławikowych </t>
  </si>
  <si>
    <t>Rumiankowa 34, 54-512 Wrocław</t>
  </si>
  <si>
    <t>montaż bateii dławikowych</t>
  </si>
  <si>
    <t xml:space="preserve">zaoszczędzenie ok. 10 000,00 zł rocznie </t>
  </si>
  <si>
    <t>Zespół Szkolno-Przedszkolny nr 11</t>
  </si>
  <si>
    <t>ul.Strachocińska 155-157, 51-518 Wrocław</t>
  </si>
  <si>
    <t>modernizacja oświetlenia w 5 salach lekcyjnych polegających na wymianie oświetlenia świetlówkowego na ledowe</t>
  </si>
  <si>
    <t>Obniżenie zużycia energi elektrycznej w III kwartale 2023 w porównaniu do III kwartału 2022 wyniósł 0,23%</t>
  </si>
  <si>
    <t>4815KWh</t>
  </si>
  <si>
    <t>termomodernizacja</t>
  </si>
  <si>
    <t>stara część szkoły</t>
  </si>
  <si>
    <t>Ul.Strachocińska 155-157,51-518 Wrocław</t>
  </si>
  <si>
    <t>termomodernizacja starej części placówki</t>
  </si>
  <si>
    <t>Wskaźnik rocznego zapotrzebowania na nieodnawialną energię pierwotną mniejszy o 40%, oszczędność na ogrzewaniu 30-40%</t>
  </si>
  <si>
    <t>5 klas lekcyjnych i na korytarzach placówki</t>
  </si>
  <si>
    <t>modernizacja oświetlenia w  salach lekcyjnych polegających na wymianie oświetlenia świetlówkowego na ledowe</t>
  </si>
  <si>
    <t>Po modernizacji oświetlenia przewidywane oszczędności w zużyciu energi elektrycznej szacujemy na 50% w roku 2026</t>
  </si>
  <si>
    <t>zakup urządzenia</t>
  </si>
  <si>
    <t>główna rozdzielnia elektryczna placówki</t>
  </si>
  <si>
    <t>zakup urządzenia do kompensacji mocy biernej pojemnościowej</t>
  </si>
  <si>
    <t>Po zakupie urządzenia do kompensacji mocy biernej umożliwi nam  redukcję opłat za moc bierną na poziomie 95-100%.</t>
  </si>
  <si>
    <t>Zespół Szkolno-Przedszkolny nr 12 we Wrocławiu</t>
  </si>
  <si>
    <t>ul. Suwalska 5</t>
  </si>
  <si>
    <t xml:space="preserve">zmiana mocy zamówionej </t>
  </si>
  <si>
    <t>1. rejestro oszczędności energetycznych                                                              2. wymiana sprzętu komputerowego, ograniczenie zródeł poboru energii - wyłączanie listew zasilających po godzinach pracy, wyłączenie iluminacji zewnętrznej budynku, wyłączenie oświetlenia w częściach nieużywanych, sterowanie oświetleniem na czasowe włączenie, czajniki elektryczne tylko w wyznaczonych miejscach,                                                                                   3. wymiana oświetlenia na ledowe na bloku sportowym oraz w wentylatorowni koło portierni                                                                             4.regulacja ciepła termostatami, zamknięcie termostatów w pomieszczeniach nieużywanych, zmiejszenie temperatury ogrzewania budynku w godzinach pracy do 19 stopni Celcjusza.</t>
  </si>
  <si>
    <t>15323 KWh- szkoła, 5405 szczyt, 11493 pozaszczyt KWh - przeszkole</t>
  </si>
  <si>
    <t>1. REO,                                   2. zmniejszenie mocy umownej od stycznia 2023                                                 3. ograniczenie zuzycia energii elektrycznej                                                                         4. wymiana oświetlenia na energooszczędne           5. regulacja ciepła          6. uszczelnienie</t>
  </si>
  <si>
    <t>ul. Lubelska 95A</t>
  </si>
  <si>
    <t>1. rejetr oszczędności energetycznych                                                                  2. zmnierjszenie nocy umownej z PGiNG                                      3.wymiana sprzętu komputerowego, ograniczenie zródeł poboru energii - wyłącznaie listew zasilających po godzinach pracy,  wyłączenie oświetlenia w częściach nieużywanych.                                              4. wymiana oświetlenia na energooszczędne na bloku  sportowym 5. Regulacja ciepła termostatami, zamknięcie termostatów w pomieszczeniach nieużywanych, zmiejszenie temperatury ogrzewania budynku w godzinach pracy do 19 stopni Celcjusza.              6. uszczelnienie otworów po uchwytach w ramach okiennych.</t>
  </si>
  <si>
    <t>zmienijszenie zyzycia energii w KWh w strosunku do roku 2022 w  poszczególnych miesiacach: od stycznia do  września, listopad - szkoła, luty, kwiecień listopad - sala gimnastyczna</t>
  </si>
  <si>
    <t>2252 KWh- szkoła, 586 KWh - sala gimnastyczna</t>
  </si>
  <si>
    <t>szkoła, przedszkole</t>
  </si>
  <si>
    <t>1. rejetr oszczędności energetycznych                                2. wymiana sprzętu komputerowego, ograniczenie zródeł poboru energii - wyłączanie listew zasilających po godzinach pracy, wyłączenie iluminacji zewnętrznej budynku, wyłaczenie oświetlenia w częściach nieużywanych, sterowanie oświetleniem na czasowe włączenie, czajniki elektryczne tylko w wyznaczonych miejscach,                                                                                   3. wymiana oświetlenia na ledowe                                                                             4.regulacja ciepła termostatami, zamknięcie termostatów w pomieszczeniach nieużywanych, zmiejszenie temperatury ogrzewania budynku w godzinach pracy do 19 stopni Celcjusza.</t>
  </si>
  <si>
    <t>Spadek zużycia energii elektrycznej w porówniau do analogiczneo okresy roku poprzedniego</t>
  </si>
  <si>
    <t>szkoła, sala gimnastyczna</t>
  </si>
  <si>
    <t xml:space="preserve">1. rejestr oszczędności energetycznych                               2. wymiana sprzętu komputerowego, ograniczenie zródeł poboru energii - wyłącznie listew zasilających po godzinach pracy,  wyłączenie oświetlenia w częściach nieużywanych.                                              4. wymiana oświetlenia na energooszczędne                                                          5. regulacja ciepła termostatami, zamknięcie termostatów w pomieszczeniach nieużywanych, zmiejszenie temperatury ogrzewania budynku w godzinach pracy do 19 stopni Celcjusza.                </t>
  </si>
  <si>
    <t xml:space="preserve">Zespół Szkolno Przedszkolny nr 15 </t>
  </si>
  <si>
    <t>Stanisławowska 38-44 53-238 Wrocław</t>
  </si>
  <si>
    <t>wymiana opraw oświetleniowych na energooszczędne W ILOŚCI 150 SZT.</t>
  </si>
  <si>
    <t xml:space="preserve">zmiana mocy opraw wymienionych to 50% mniej do wcześniejszych </t>
  </si>
  <si>
    <t xml:space="preserve">1" stara" oprawa oświetleniowa pobierała moc 2x36W , nowa 36 W </t>
  </si>
  <si>
    <t>wymiana uszkodzonych zaworów termostatycznych</t>
  </si>
  <si>
    <t xml:space="preserve">wymiana zaworów termostatycznych </t>
  </si>
  <si>
    <t>zmniejszone zużycie mediów, możliwość regulacji temperatury</t>
  </si>
  <si>
    <t>Zespół Szkolno-Przedszkolny nr 17</t>
  </si>
  <si>
    <t xml:space="preserve">1. monitorowanie zużycia mediów 2. wymiana oświetlenia </t>
  </si>
  <si>
    <t>budynek Przedszkolla nr 9 i Szkoły Podstawowej nr 17</t>
  </si>
  <si>
    <t>ul. Wieczysta 105                    50-550 Wrocław</t>
  </si>
  <si>
    <t>1. monitorowanie zużycia mediów (en. El, cieplna woda)                                 2. sukcesywna we wlasnym zakresie wymiana oświetlenia na rury typu LED:                      w P9 łącznie 52 szt. rur typu LED w SP17 łącznie 78  szt.                       3. w oczekiwaniu na wymianę przez ZIM łącznie 30 szt. lamp typu LED    (2024r.)                               4. montaż wymiennika ciepła w podbaseniu  (VI-VIII 2024r.)</t>
  </si>
  <si>
    <t xml:space="preserve">1. wymiana oświetlenia                   2. wymian termoregulatorów                                   3. montaż baterii kondensatorowych/ dławików na instalacji elektrycznej </t>
  </si>
  <si>
    <t>1. wymiana przez ZIM dodatkowo  łącznie 30 szt. lamp typu LED    2024/2025                           4. wymiana termoleguratorów/usunięcie starych kaloryferów</t>
  </si>
  <si>
    <t>mniejsze zużycie energii cieplnej i elektrycznje</t>
  </si>
  <si>
    <t xml:space="preserve">2. 1,872 kW                           3. 0,360 kW </t>
  </si>
  <si>
    <t>Zespół Szkolno-Przedszkolny nr 18</t>
  </si>
  <si>
    <t>wymiana rozdzielnicy elektrycznej</t>
  </si>
  <si>
    <t>blok sportowy w budynku szkoły</t>
  </si>
  <si>
    <t>ul. Poznańska 26 53-630 Wrocław</t>
  </si>
  <si>
    <t>wymiana elektrycznej  rozdzielnicy sterowniczej na basenie</t>
  </si>
  <si>
    <t>w 4 kwartale 2023r. spadek zużycia energi elektrycznej o 3 % w porówniau do analogiczneo okresu roku poprzedniego</t>
  </si>
  <si>
    <t>768 kWh</t>
  </si>
  <si>
    <t>wymiana urządzenia</t>
  </si>
  <si>
    <t>wymiana przestarzałej  zamrażarki na nowe energooszczędne urządzenie</t>
  </si>
  <si>
    <t>wymiana siłownika</t>
  </si>
  <si>
    <t>wymiana siłownika sterującego ogrzewaniem wody basenowej - możłiwość regulacji i  zmniejszenia zużycia ciepła niezbędnego do podgrzania wody</t>
  </si>
  <si>
    <t>po wymianie siłownika, w 2 półroczu 2023r. spadek zużycia ciepła o 4% w porówniau do analogiczneo okresu roku poprzedniego</t>
  </si>
  <si>
    <t>34,40 GJ</t>
  </si>
  <si>
    <t>Zespół Szkolno-Przedszkolny nr 19</t>
  </si>
  <si>
    <t>Wymiana oświetlenia i instalacji energetycznej, wymiana sprzętu komputerowego.</t>
  </si>
  <si>
    <t>Januszowicka 35/37  53-135 Wrocław</t>
  </si>
  <si>
    <t>Częściowa wymian oświetlenia, założenie dławików energi biernej, uszczelnienie okien</t>
  </si>
  <si>
    <t>mniejsze zużycie energii elektrycznej w skali roku i wyeliminowanie kosztów energii biernej</t>
  </si>
  <si>
    <t>40620/rok</t>
  </si>
  <si>
    <t>Wymiana oświetlenia i instalacji energetycznej</t>
  </si>
  <si>
    <t>Dalsza wymiana oświetlenia na LED</t>
  </si>
  <si>
    <t>Kutnowska 10 53-135 Wrocław</t>
  </si>
  <si>
    <t>Zespół Szkolno-Przedszkolny nr 24</t>
  </si>
  <si>
    <t>część budynku szkoły</t>
  </si>
  <si>
    <t>Sempołowskiej 54</t>
  </si>
  <si>
    <t>MNIEJSZE ZUŻYCIE ENERGII</t>
  </si>
  <si>
    <t>70 % oszczędności</t>
  </si>
  <si>
    <t>Zespół Szkół Budowlanych im. Gen. Józefa Bema</t>
  </si>
  <si>
    <t>wymiana części oświetlenia</t>
  </si>
  <si>
    <t>Część budynku dydaktycznego - sale lekcyjne</t>
  </si>
  <si>
    <t>ul. Grabiszyńska 236, 53-235 Wrocław</t>
  </si>
  <si>
    <t>audyt wykazał, że zużycie energii będzie niższe o 28917 kWh rocznie</t>
  </si>
  <si>
    <t>wymiana części oświetlenia - 2 etap</t>
  </si>
  <si>
    <t>Część budynku dydaktycznego - zaplecza lekcyjne, korytarze i pokoje administracji</t>
  </si>
  <si>
    <t>28682 kWh</t>
  </si>
  <si>
    <t>wymiana części oświetlenia - 3 etap</t>
  </si>
  <si>
    <t>Część budynku dydaktycznego - warsztaty</t>
  </si>
  <si>
    <t>termomodernizacja bloku sportowego</t>
  </si>
  <si>
    <t>budynek dydaktyczny - blok sportowy</t>
  </si>
  <si>
    <t>niższe zużycie ciepła</t>
  </si>
  <si>
    <t>wymiana zaworów grzejnikowych, odpowietrzenie grzejników z 1967</t>
  </si>
  <si>
    <t>wymiana tablic rozdzielczych</t>
  </si>
  <si>
    <t>lepsze zarzadzanie przepływem energii</t>
  </si>
  <si>
    <t>Zespół Szkół Ekonomiczno-Administracyjnych</t>
  </si>
  <si>
    <t>Wymiana sprzędu AGD</t>
  </si>
  <si>
    <t>Budynek A szkoły- pom. socjalne pracowników obsługi szkoły</t>
  </si>
  <si>
    <t>ul. Worcella 3
50-448 Wrocław</t>
  </si>
  <si>
    <t xml:space="preserve">Wymiana zepsutej lodówki </t>
  </si>
  <si>
    <t>Wymiana sprzętu AGD</t>
  </si>
  <si>
    <t>Budynek A szkoły- gabinet pielęgniarki</t>
  </si>
  <si>
    <t>Zakup sprzętu AGD</t>
  </si>
  <si>
    <t>Budynek B szkoły- pokój nauczycielski</t>
  </si>
  <si>
    <t>Zakup lodówki</t>
  </si>
  <si>
    <t>Program miejski "Porusz serce"</t>
  </si>
  <si>
    <t xml:space="preserve">zakup laptopów, projektora, </t>
  </si>
  <si>
    <t>zakup projektora</t>
  </si>
  <si>
    <t>wymiana projektora</t>
  </si>
  <si>
    <t>Fundusze europejskie dla Dolnego Śląska 2021-2027, działanie 2.1</t>
  </si>
  <si>
    <t>Budynek B szkoły - sala gimnastyczna</t>
  </si>
  <si>
    <t>Poprawa efektywności energetycznej przez wymianę okien i częściowe ocieplenie budynku</t>
  </si>
  <si>
    <t>oszczędność energii pierwotnej 17,94%</t>
  </si>
  <si>
    <t>25972,22222 kWh/rok</t>
  </si>
  <si>
    <t>Zespół Szkół Ekonomiczno-Ogólnokształcących</t>
  </si>
  <si>
    <t xml:space="preserve">konserwacja i naprawa stolarki okiennej i drzwiowej PCV </t>
  </si>
  <si>
    <t>ul. Drukarska 50, 53-312 Wrocław</t>
  </si>
  <si>
    <t>1. Konserwacja i naprawa stolarki okiennej PCV wraz z regulacją okuć i wymiana uszkodzonych elementów. 2. Konserwacja zewnętrznej stolarki drzwiowej PCV wraz z regulacją okuć</t>
  </si>
  <si>
    <t>zmniejszenie strat ciepła/mniejsze zużycie ciepła</t>
  </si>
  <si>
    <t>www.drukarska.net</t>
  </si>
  <si>
    <t>blok sportowy</t>
  </si>
  <si>
    <t>Konserwacja i naprawa stolarki okiennej i drzwiowej PCV wraz z regulacją okuć</t>
  </si>
  <si>
    <t xml:space="preserve">konserwacja i naprawa stolarki okiennej PCV </t>
  </si>
  <si>
    <t>budynek internatu dla uczniów szkoły</t>
  </si>
  <si>
    <t>ul. Racławicka 101, 53-149 Wrocław</t>
  </si>
  <si>
    <t xml:space="preserve">Konserwacja i naprawa stolarki okiennej PCV </t>
  </si>
  <si>
    <t>wymiana niesprawnych zaworów grzejnikowych na instalacji c.o. oraz zaworów powrotnych</t>
  </si>
  <si>
    <t xml:space="preserve">1. Montaż zaworów grzejnikowych w salach dydaktycznych i korytarzu IIp. 2. Wyłączenie i regulacja części grzejników </t>
  </si>
  <si>
    <t>W 4.kwartale 2023 spadek zużycia ciepła o ~7,5 % w porówniau do analogiczneo okresy roku poprzedniego</t>
  </si>
  <si>
    <t>73,10 GJ</t>
  </si>
  <si>
    <t xml:space="preserve">1. Montaż termostatów grzejnikowych    2. Wyłączenie i regulacja części grzejników </t>
  </si>
  <si>
    <t>W XII 2023 spadek zużycia ciepła o ~ 3 % w porówniau do analogiczneo okresy roku poprzedniego</t>
  </si>
  <si>
    <t>12,9 GJ</t>
  </si>
  <si>
    <t>montaż rolet wewnętrznych termoizolacyjnych zapobiegaj ących nagrzaniu pomieszczenia w sali dydaktycznej</t>
  </si>
  <si>
    <t>Montaż rolet wewnętrznych termoizolacyjnych zapobiegaj ących nagrzaniu pomieszczenia w sali dydaktycznej</t>
  </si>
  <si>
    <t>zakup sprzętu elektrycznego do nowopowstałych sal dydaktycznych</t>
  </si>
  <si>
    <t>Zakup pomocy dydaktycznych m.inn. monitorów interaktywnych, projektorów multimedialnych charakteryzujących się niskim zużyciem energii</t>
  </si>
  <si>
    <t>wymiana sprzętu elektrycznego</t>
  </si>
  <si>
    <t>Wymiana eksploatowanych urzędzeń elektrycznych tj. pralka, kserokopiarka, drukarka na urządzenia charakteryzujące się niskim zużuciu energii</t>
  </si>
  <si>
    <t xml:space="preserve">montaż rolet wewnętrznych termoizolacyjnych zapobiegających nagrzaniu pomieszczenia </t>
  </si>
  <si>
    <t>Montaż rolet wewnętrznych termoizolacyjnych zapobiegaj ących nagrzaniu pomieszczenia w salach dydaktycznych</t>
  </si>
  <si>
    <t>montaż termostatów grzejnikowych</t>
  </si>
  <si>
    <t xml:space="preserve">1. Montaż termostatów grzejnikowych 2. Wyłączenie i regulacja części grzejników </t>
  </si>
  <si>
    <t>konserwacja stolarki drzwiowej i okiennej z PCV</t>
  </si>
  <si>
    <t xml:space="preserve">Konserwacja wraz z  naprawą stolarki okiennej i drzwiowej PCV </t>
  </si>
  <si>
    <t>zakup sprzętu elektrycznego</t>
  </si>
  <si>
    <t>zakup pomocy dydaktycznych i innego wyposażenia  o niskim zużyciu energii</t>
  </si>
  <si>
    <t>Zespół Szkół Logistycznych</t>
  </si>
  <si>
    <t>ul. Jana Wł. Dawida 9-11, 50-527 Wrocław</t>
  </si>
  <si>
    <t>W IV kwartale 2023 spadek zużycia ciepła o 17 % w porówniau do analogiczneo okresy roku poprzedniego</t>
  </si>
  <si>
    <t>289,1 GJ</t>
  </si>
  <si>
    <t>Zespół Szkól nr 2</t>
  </si>
  <si>
    <t>Budynek szkoły i warsztatów szkolnych</t>
  </si>
  <si>
    <t>ul. Borowska 105 
50-551 Wrocław</t>
  </si>
  <si>
    <t>Częściowa  wymiana opraw oświetleniowych na energooszczędne (LED)</t>
  </si>
  <si>
    <t xml:space="preserve">W 1.kwartale 2024 spadek zużycia ciepła o ok 6,3 % w porówniau do analogiczneo okresy roku poprzedniego, pomimo większej liczby uczniów </t>
  </si>
  <si>
    <t>2633 kWh</t>
  </si>
  <si>
    <t>Zespół Szkół nr 2</t>
  </si>
  <si>
    <t>ul. Borowska 105
50-551 Wrocław</t>
  </si>
  <si>
    <t>Termomodernizacja budynku szkoły</t>
  </si>
  <si>
    <t>zmniejszenie strat ciepła/mniejsze zużycie ciepła oraz energi elektrycznej</t>
  </si>
  <si>
    <t xml:space="preserve">Zespół Szkół nr 3 </t>
  </si>
  <si>
    <t>monitorowanie zużycia mediów, wymiana oświetlenia na LED, wymiana sprzętu komputerowego</t>
  </si>
  <si>
    <t>Szkocka 64, 54-402 Wrocław</t>
  </si>
  <si>
    <t>wymiana opraw oświetleniowych w całym budynku na LED, częsciowa wymiana stolarki drzwiowej (zewnętrznej) PCV</t>
  </si>
  <si>
    <t>mniejsze zużycie energii elektrycznej i cieplnej</t>
  </si>
  <si>
    <t>Zespół Szkół nr 6</t>
  </si>
  <si>
    <t>ul. Nowodworska 70-82, 54-438 Wrocław</t>
  </si>
  <si>
    <t>planowane jest mniejsze zużycie energii elektrycznej i ciepła w skali roku</t>
  </si>
  <si>
    <t>Zespół Szkół nr 8</t>
  </si>
  <si>
    <t>ul.Mikołaja Reja 3,55-354</t>
  </si>
  <si>
    <t>mniejsze zużycie energii w skali roku(przewidywane)</t>
  </si>
  <si>
    <t xml:space="preserve"> 90 mWh/rok</t>
  </si>
  <si>
    <t>Zespół Szkół nr 9</t>
  </si>
  <si>
    <t>Wymiana zaworów termostatycznych</t>
  </si>
  <si>
    <t>Budynek główny szkoły</t>
  </si>
  <si>
    <t>ul.Krajewskiego 1, 51-690 Wrocław</t>
  </si>
  <si>
    <t>w IV kwartale spadek zużycia gazu o 2% w porównaniu do analogicznego okreesu roku poprzedniego</t>
  </si>
  <si>
    <t>średnio spadek 0 11823 kWh miesięcznie</t>
  </si>
  <si>
    <t>Adaptacja strychów</t>
  </si>
  <si>
    <t>Adaptacja strychów w budynku głównym, w tym głównie ocieplenie dachu szkoły, wymiana stolarki okiennej, drzwiowej, wykonanie posadzek, ścian działowych, montaż sufitów, montaż instalacji elektrycznej, ppoż, instalacji centralnego ogrzewania oraz wentylacji mechanicznej z odzyskaniem ciepła</t>
  </si>
  <si>
    <t xml:space="preserve">Poprzez docieplenie dachu na ostatniej kondygnacji budynku zmniejszy się strata ciepła wytwarzanego dla całego  budynku. Wymiana uszkodzonej, starej części dachu oraz starej stolarki okiennej również zmniejszy straty ciepła. </t>
  </si>
  <si>
    <t>Zespół Szkół Nr 16</t>
  </si>
  <si>
    <t>Poprawa efektywności energetycznej w zakresie zużycia energi elektrycznej</t>
  </si>
  <si>
    <t>ul. Głogowska 30 , 53-621</t>
  </si>
  <si>
    <t>1. Wymiana opraw oświetleniowych na energooszczędne;2. Wymiana instalacji energetycznej.</t>
  </si>
  <si>
    <t>Mniejsze zużycie energi elektrycznej</t>
  </si>
  <si>
    <t xml:space="preserve">1.Docieplenie elewacji budynku; 2.  Wymiana grzejników pozwalająca na regulację temperatury </t>
  </si>
  <si>
    <t>Mniejsze zużycie ciepła</t>
  </si>
  <si>
    <t>Zespół Szkół nr 18</t>
  </si>
  <si>
    <t>wymiana stolarki okiennej, wymiana oświetlenia</t>
  </si>
  <si>
    <t>budynki dydaktyczne</t>
  </si>
  <si>
    <t>ul. Młodych Techników 58; 53-645 Wrocław</t>
  </si>
  <si>
    <t>wymiana starej,kilkudziesięcioletniej  stolarki okiennej-poprawa efektywności energetycznej ; wymiana opraw oświetleniowych na energooszczędne</t>
  </si>
  <si>
    <t>ul. Młodych Techników 58;53-645 Wrocław</t>
  </si>
  <si>
    <t>1.wymiana starej kilkudziesięcioletniej stolarki okiennej, 2.wymiana lamp oświetleniowych na ledowe</t>
  </si>
  <si>
    <t>mniejsze zużycie energii elektrycznej  i cieplnej</t>
  </si>
  <si>
    <t xml:space="preserve">Zespoł Szkół nr 20 </t>
  </si>
  <si>
    <t>Kłodnicka 36, 54-218 Wrocław</t>
  </si>
  <si>
    <t>przykręcanie kaloryferów na korytarzach, w klasach, przykręcanie całkowite kaloryferów w pomieszczeniach nieużywanych, wyłączanie światła w pomieszczeniach , wymiana opraw oświetleniowych</t>
  </si>
  <si>
    <t>wyłączając światło i przykręcając kaloryfery zamierzamy zmniejszyć zużycie ciepłai zużycie energii elektrycznej</t>
  </si>
  <si>
    <t xml:space="preserve">zakup urządzenia </t>
  </si>
  <si>
    <t>BUDYNEK SZKOŁY</t>
  </si>
  <si>
    <t>UL. PIOTRA IGNUTA 28, 54-152 WROCŁAW</t>
  </si>
  <si>
    <t>wymina sprzetu na energooszczędny</t>
  </si>
  <si>
    <t>https://zszk21wroc.edupage.org/a/sekretariat?eqa=dGV4dD10ZXh0L3RleHQ2JnN1YnBhZ2U9OA%3D%3D</t>
  </si>
  <si>
    <t xml:space="preserve">Montaż rolet okiennych </t>
  </si>
  <si>
    <t>poprawa efektywności energetycznej budynku poprzez montaż rolet okiennych</t>
  </si>
  <si>
    <t>poprawa efektywności energetycznej</t>
  </si>
  <si>
    <t>wymiana instalacji</t>
  </si>
  <si>
    <t>modernizacja instalacji ciepłej wody</t>
  </si>
  <si>
    <t>mniejsze zużycie wody</t>
  </si>
  <si>
    <t>wymiana sprzętu</t>
  </si>
  <si>
    <t>ul. Piotra Ignuta 28 54-152 Wrocław</t>
  </si>
  <si>
    <t>Montaż termostatów</t>
  </si>
  <si>
    <t>spadek zużycia ciepła</t>
  </si>
  <si>
    <t>Zespół Szkół Zawodowych nr 5</t>
  </si>
  <si>
    <t>monitorowanie zużycia mediów,  wymiana sprzętu komputerowego</t>
  </si>
  <si>
    <t>ul. Dawida 5, 50-527 Wrocław</t>
  </si>
  <si>
    <t>monitorowanie zużycia mediów, Wyłączenie i regulacja części grzejników, wymiana sprzętu komputerowego</t>
  </si>
  <si>
    <t>zmniejszenie poboru energii elektrycznej</t>
  </si>
  <si>
    <t>3200 kWh rocznie</t>
  </si>
  <si>
    <t>6400 kWh rocznie</t>
  </si>
  <si>
    <t>MPWiK S.A.</t>
  </si>
  <si>
    <t>Poprawa efektywności energetycznej procesów technologicznych.</t>
  </si>
  <si>
    <t>Wrocławska Oczyszczalnia Śieków</t>
  </si>
  <si>
    <t>ul. Janowska 47, 54-067 Wrocław</t>
  </si>
  <si>
    <t>Modernizacja dmuchawy Hv-Turbo nr 8434 przez dodatnie modułu prerotacji.</t>
  </si>
  <si>
    <t>Oszczędność 20% energii w odniesieniu do układu przed modernizacją.</t>
  </si>
  <si>
    <t>240 MWh/rok</t>
  </si>
  <si>
    <t>Poprawa efektywności energetycznej procesów wspierających.</t>
  </si>
  <si>
    <t>Zakład Produkcji Wody Na Grobli</t>
  </si>
  <si>
    <t>ul. Na Grobli 19, 50-421 Wrocław</t>
  </si>
  <si>
    <t>Modernizacja układu wentylacji i ogrzewania szatni i suszarni ubrań w zakładzie Na Grobli.</t>
  </si>
  <si>
    <t>Oszczędność 15% energii w odniesieniu do układu przed modernizacją.</t>
  </si>
  <si>
    <t>13 MWh/rok</t>
  </si>
  <si>
    <t>Modernizacja układu napowietrzania Wrocławskiej Oczyszczalni Ścieków przez wymianę dwóch dmuchaw na urządzenia o wyższej sprawności energetycznej.</t>
  </si>
  <si>
    <t>480 MWh/rok</t>
  </si>
  <si>
    <t>Modernizacja algorytu sterowania dmuchaw w układzie napowietrzania Wrocławskiej Oczyszczalni Ścieków</t>
  </si>
  <si>
    <t>Oszczedność 5% energii pierwotnej w odniesieniu do układu przed modernizacją.</t>
  </si>
  <si>
    <t>2 000 MWh/roko</t>
  </si>
  <si>
    <t>ZOO Wrocław Sp. z o.o.</t>
  </si>
  <si>
    <t>Budynek ekspozycyjny Afrykarium</t>
  </si>
  <si>
    <t>Wróblewskiego 1-5, 51-618 Wrocław</t>
  </si>
  <si>
    <t>120000 kWh</t>
  </si>
  <si>
    <t>Kontynuacja wymiany stolarki okiennej i drzwiowej w różnych obiektach budowlanych ZOO</t>
  </si>
  <si>
    <t xml:space="preserve">Różne obiekty budowlane na terenie ZOO Wrocław. </t>
  </si>
  <si>
    <t>Wymiana stolarki okiennej i drzwiowej</t>
  </si>
  <si>
    <t>zmniejszenie zużycia energii grzewczej poprzed doszczelnienie przegród budowlanych</t>
  </si>
  <si>
    <t xml:space="preserve">Wiata gospodarcza na zapleczu technicznym ZOO. </t>
  </si>
  <si>
    <t>I etap budowy instalacji – wykonanie projektu budowlanego i wykonawczego.</t>
  </si>
  <si>
    <t>zmniejszenie kosztu energii elektrycznej zamówionej u dostawcy energii</t>
  </si>
  <si>
    <t>wydajność instalacji 55 kWp</t>
  </si>
  <si>
    <t xml:space="preserve">II etap – rozpoczęcie robót budowlanych. </t>
  </si>
  <si>
    <t>Wrocławskie Mieszkania Spółka z ograniczoną odpowiedzialnością</t>
  </si>
  <si>
    <t>Centrum Grafit</t>
  </si>
  <si>
    <t>ul. Namysłowska 8, 50-304</t>
  </si>
  <si>
    <t xml:space="preserve">Zakup auta elektrycznego charakteryzującego się niskim zużyciem energii oraz niskimi kosztami eksploatacji a w dalszej perspektywie  plan zbycia aut o napędzie spalinowym </t>
  </si>
  <si>
    <t xml:space="preserve">spadek wydatków na napędy aut o 24 % w porównaniu do 2022r </t>
  </si>
  <si>
    <t>206 l benzyny mniej rok do roku</t>
  </si>
  <si>
    <t>monitorowanie i ograniczenie zużycia prądu na potrzeby budynku</t>
  </si>
  <si>
    <t>1. Ograniczenie liczby żarówek w punktach świetlnych z 4 na 2 na klatkach schodowych K2, K3 i K5
2. Ograniczenie działania klimatyzacji do niezbędnego minimum
3. Ograniczenie działań nawiewu w budynku do niezbędnego minimum</t>
  </si>
  <si>
    <t>W I połowie 2023 spadek zużycia energi elektrycznej o 19,5 % w porówniau do analogiczneo okresy roku poprzedniego</t>
  </si>
  <si>
    <t>157,837 MWh</t>
  </si>
  <si>
    <t>ul.Namysłowska 8, 50-304</t>
  </si>
  <si>
    <t>Wymiana żarówek na LED 24W na klatkach schodowych K2, K3 i K5- 100 sztuk</t>
  </si>
  <si>
    <t>W II połowie 2023 spadek zużycia energi elektrycznej o 15 % w porówniau do analogiczneo okresy roku poprzedniego</t>
  </si>
  <si>
    <t>116,97 MWh</t>
  </si>
  <si>
    <t xml:space="preserve">biuro </t>
  </si>
  <si>
    <t>ul. Gazowa 20</t>
  </si>
  <si>
    <t xml:space="preserve">Wymiana kotła grzewczego gazowego z 34 k W na 24 k W </t>
  </si>
  <si>
    <t xml:space="preserve">Sprzedaż samochodów starej generacji kosztownych w eksploatacji: ciężarówki GAZ Gazela diesel oraz Dawoo Matiz o napędzie benzynowym </t>
  </si>
  <si>
    <t>Spadek kosztów przejechania 100 km o ok. 25 zł w stosunku do samochodu spalinowego</t>
  </si>
  <si>
    <t>Wrocławskie Mieszkania</t>
  </si>
  <si>
    <t>Miejski Program wymiany źródeł ogrzewania</t>
  </si>
  <si>
    <t>budynek mieszkalny</t>
  </si>
  <si>
    <t>Kraszewskiego 26</t>
  </si>
  <si>
    <t xml:space="preserve"> Remont budynku przy ul. Kraszewskiego 26 we Wrocławiu  w zakresie wydzielenia węzła cieplnego, montaż instalacji sanitarnych włącznie z instalacją węzła oraz remontem dachu i więźby dachowej.</t>
  </si>
  <si>
    <t xml:space="preserve">A. Szacowany roczny spadek emisji gazów cieplarnianych [tony równowaznika CO2/rok]
B.Roczny spadek emisji PM 10 [ton/rok]" C.Roczny spadekemisji PM 2,5 [ton/rok]"
</t>
  </si>
  <si>
    <t>A: 28715,
B: 118329, C:92571,</t>
  </si>
  <si>
    <t>https://www.wm.wroc.pl/ograniczenie-emisji-kominowej-etap-2/</t>
  </si>
  <si>
    <t>Opolska 99</t>
  </si>
  <si>
    <t>Remont budynków w zakresie wydzielenia pomieszczenia węzła cieplnego, montaż instalacji sanitarnych włącznie z instalacją węzła oraz remontem dachu i więźby dachowej
część IV
Zadanie 2 Opolska 99</t>
  </si>
  <si>
    <t>A: 9215, 
B: 32441, C:25499,</t>
  </si>
  <si>
    <t>Opolska 55</t>
  </si>
  <si>
    <t>Remont budynków w zakresie wydzielenia pomieszczenia węzła cieplnego, montaż instalacji sanitarnych włącznie z instalacją węzła oraz remontem dachu i więźby dachowej
część IV
Zadanie 1 Opolska 55
zamówienie podstawowe</t>
  </si>
  <si>
    <t>A: 18384,
B: 56286,
C:44528,</t>
  </si>
  <si>
    <t>Opolska 53</t>
  </si>
  <si>
    <t>Remont budynków w zakresie wydzielenia pomieszczenia węzła cieplnego, montaż instalacji sanitarnych włącznie z instalacją węzła oraz remontem dachu i więźby dachowej
część IV
Zadanie 1 Opolska 53
zamówienie podstawowe</t>
  </si>
  <si>
    <t>A: 24421, 
B: 86354, C:67719,</t>
  </si>
  <si>
    <t>Kleczkowska 6</t>
  </si>
  <si>
    <t xml:space="preserve"> Remont budynku przy ul. Kleczkowskiej 6 we Wrocławiu  w zakresie wydzielenia węzła cieplnego, montaż instalacji sanitarnych włącznie z instalacją węzła oraz remontem dachu i więźby dachowej.</t>
  </si>
  <si>
    <t>A: 30003, 
B: 105432, C:82870,</t>
  </si>
  <si>
    <t>Kleczkowska 34</t>
  </si>
  <si>
    <t xml:space="preserve"> Remont budynku przy ul. Kleczkowskiej 34 we Wrocławiu  w zakresie wydzielenia węzła cieplnego, montaż instalacji sanitarnych włącznie z instalacją węzła oraz remontem dachu i więźby dachowej. stolarki okiennej</t>
  </si>
  <si>
    <t>A: 37637, 
B: 145046, C:113451,</t>
  </si>
  <si>
    <t>Al. Kromera 4</t>
  </si>
  <si>
    <t xml:space="preserve">Zmiana systemu ogrzewania- roboty
wydzielenie pomieszczenia węzła cieplnego, montaz instalacji sanitarnych oraz remont więźby dachowej, stropu poddasza i wymiana stolarki okiennej oraz budowa przyłacza wodociagowego </t>
  </si>
  <si>
    <t>A: 29305, 
B: 119744, C:94144,</t>
  </si>
  <si>
    <t>Górnośląska 6</t>
  </si>
  <si>
    <t>Czajkowskiego 32</t>
  </si>
  <si>
    <t>Piastowska 29a</t>
  </si>
  <si>
    <t>Piastowska 27a</t>
  </si>
  <si>
    <t>Św. Jerzego 13</t>
  </si>
  <si>
    <t>Pełczyńska 114 i 114A</t>
  </si>
  <si>
    <t>j remont i przebudowa wielorodzinnego budynku mieszkalnego wraz z zagospodarowaniem terenu i przyłączami zewnętrznymi do budynku z przeniesieniem autorskich praw majątkowych do dokumentacji, uzyskaniem decyzji o pozwoleniu na roboty budowlane (etap I) oraz pełnienie nadzoru autorskiego (etap II)</t>
  </si>
  <si>
    <t>Prądzyńskiego 43
 działka nr ewid. 85/5, AM-9, obręb Południe</t>
  </si>
  <si>
    <t>Grunwaldzka 8A</t>
  </si>
  <si>
    <t>Zadanie 1
Remont i termomodernizacja wielorodzinnego budynku mieszkalnego w zakresie: remontu dachu wraz z jego termomodernizacją (bądź termomodernizacja stropu nad ostatnią kondygnacją), remontu elewacji frontowej wraz z wymianą stolarki okien piwnicznych, klatki schodowej  i poddasza, remontu z termomodernizacją elewacji tylnej , wymianą stolarki okien piwnicznych, klatki schodowej, poddasza, wymianą stolarki drzwiowej i kolorystyką, remont studni doświetlającej remont balkonów, oraz remontem piwnic, wraz z przeniesieniem autorskich praw majątkowych do dokumentacji (etap I) oraz pełnieniem nadzoru autorskiego podczas realizacji przedsięwzięcia (etap II)
Grunwaldzka 10A</t>
  </si>
  <si>
    <t>Grunwaldzka 10A</t>
  </si>
  <si>
    <t>Grunwaldzka 12A</t>
  </si>
  <si>
    <t>Grunwaldzka 34</t>
  </si>
  <si>
    <t>Brzeska 25A</t>
  </si>
  <si>
    <t>Remont elewacji frontowej, tylnej oraz bocznej wraz z dociepleniem elewacji tylnej i bocznych, renowacja drzwi wejściowych do budynku oraz przeprowadzenie prac naprawczych na dachu obejmujących naprawę pokrycia w obrębie ogniomurów, wymianą obróbek blacharskich ogniomurów, uzupełnieniem tynków na kominach.</t>
  </si>
  <si>
    <t>Chudoby 9</t>
  </si>
  <si>
    <t>1. Ocieplenie elewacji podwórzowej
2. Wymiana bramy wjazdowej i drzwi zewnętrznych do budynku
3. Wymiana stolarki okiennej -tył</t>
  </si>
  <si>
    <t>A. Redukcja emisji CO2:
B: Oszczędności energii pierwotnej</t>
  </si>
  <si>
    <t>11,59%
11,59%</t>
  </si>
  <si>
    <t xml:space="preserve">1. Wymiana stolarki okiennej
2. Izolacja przeciwwilgociowa
3. Ocieplenie dachu
4. Ocieplenie stropu nad piwnicą
5. Ocieplenie elewacji podwórzowej 
</t>
  </si>
  <si>
    <t>44,11%
66,11%</t>
  </si>
  <si>
    <t>Komuny Paryskiej 82</t>
  </si>
  <si>
    <t>1. Wymiana stolarki okiennej
2. Ocieplenie elewacji podwórzowej
3. Ocieplenie dachu i stropu pod poddaszem
4. Ocieplenie stropu nad piwnicą
5. Wymiania drzwi zewnętrznych</t>
  </si>
  <si>
    <t>26,54%
26,53%</t>
  </si>
  <si>
    <t>Komuny Paryskiej 84</t>
  </si>
  <si>
    <t>1. Wymiana stolarki okiennej
2. Ocieplenie elewacji podwórzowej i bocznej
3. Ocieplenie dachu i stropu pod poddaszem
4. Ocieplenie stropu nad piwnicą
5. Wymiania drzwi zewnętrznych</t>
  </si>
  <si>
    <t>50,23%
50,23 %</t>
  </si>
  <si>
    <t>Prądzyńskiego 20</t>
  </si>
  <si>
    <t>1. Wymiana stolarki okiennej
2. Ocieplenie elewacji podwórzowej i bocznej
3. Ocieplenie dachu i stropu pod poddaszem
4. Wymiania drzwi zewnętrznych</t>
  </si>
  <si>
    <t>34,34%
34,34%</t>
  </si>
  <si>
    <t>Prądzyńskiego 24</t>
  </si>
  <si>
    <t>22,52%
22,52%</t>
  </si>
  <si>
    <t>Prądzyńskiego 3</t>
  </si>
  <si>
    <t>1. Wymiana stolarki okiennej
2. Ocieplenie elewacji podwórzowej
3. Ocieplenie dachu i stropu pod poddaszem
4. Wymiania drzwi zewnętrznych</t>
  </si>
  <si>
    <t>20,88%
25,47%</t>
  </si>
  <si>
    <t>Prądzyńskiego 39</t>
  </si>
  <si>
    <t>25,47%
25,47%</t>
  </si>
  <si>
    <t>Więckowskiego 20</t>
  </si>
  <si>
    <t>1. Wymiana stolarki okiennej
2. Ocieplenie elewacji podwórzowej
3. Wymiania drzwi zewnętrznych</t>
  </si>
  <si>
    <t>23,81%
23,81%</t>
  </si>
  <si>
    <t>Więckowskiego 21</t>
  </si>
  <si>
    <t>10,54%
10,70%.</t>
  </si>
  <si>
    <t>Więckowskiego 4</t>
  </si>
  <si>
    <t>12,32%
12,32%</t>
  </si>
  <si>
    <t>Więckowskiego 5</t>
  </si>
  <si>
    <t xml:space="preserve">20,16%
20,16%
</t>
  </si>
  <si>
    <r>
      <t xml:space="preserve">1. </t>
    </r>
    <r>
      <rPr>
        <b/>
        <sz val="8"/>
        <color theme="1"/>
        <rFont val="Verdana"/>
        <family val="2"/>
        <charset val="238"/>
      </rPr>
      <t>Realizacja</t>
    </r>
    <r>
      <rPr>
        <sz val="8"/>
        <color theme="1"/>
        <rFont val="Verdana"/>
        <family val="2"/>
        <charset val="238"/>
      </rPr>
      <t> i finansowanie przedsięwzięcia służącego poprawie efektywności energetycznej;</t>
    </r>
  </si>
  <si>
    <r>
      <t>3. Wymiana</t>
    </r>
    <r>
      <rPr>
        <sz val="8"/>
        <color rgb="FF444444"/>
        <rFont val="Verdana"/>
        <family val="2"/>
        <charset val="238"/>
      </rPr>
      <t> eksploatowanego urządzenia, instalacji lub pojazdu na urządzenie, instalację lub pojazd, o których mowa w pkt 2, lub ich modernizacja;</t>
    </r>
  </si>
  <si>
    <r>
      <t>4.Realizacja</t>
    </r>
    <r>
      <rPr>
        <sz val="8"/>
        <color rgb="FF444444"/>
        <rFont val="Verdana"/>
        <family val="2"/>
        <charset val="238"/>
      </rPr>
      <t> przedsięwzięcia termomodernizacyjnego w rozumieniu ustawy z dnia 21 listopada 2008 r. o wspieraniu termomodernizacji i remontów oraz o centralnej ewidencji emisyjności budynków (Dz. U. z 2018 r. poz. 966 oraz z 2019 r. poz. 51 i 2020);</t>
    </r>
  </si>
  <si>
    <r>
      <t>5. Wdrażanie</t>
    </r>
    <r>
      <rPr>
        <sz val="8"/>
        <color rgb="FF444444"/>
        <rFont val="Verdana"/>
        <family val="2"/>
        <charset val="238"/>
      </rPr>
      <t> systemu zarządzania środowiskowego, o którym mowa w art. 2 pkt 13 rozporządzenia Parlamentu Europejskiego i Rady (WE) nr 1221/2009 z dnia 25 listopada 2009 r. w sprawie dobrowolnego udziału organizacji w systemie ekozarządzania i audytu we Wspólnocie (EMAS), uchylającego rozporządzenie (WE) nr 761/2001 oraz decyzje Komisji 2001/681/WE i 2006/193/WE (Dz. Urz. UE L 342 z 22.12.2009, str. 1, z późn. zm.), potwierdzone uzyskaniem wpisu do rejestru EMAS, o którym mowa w art. 5 ust. 1 ustawy z dnia 15 lipca 2011 r. o krajowym systemie ekozarządzania i audytu (EMAS) (Dz. U. poz. 1060 oraz z 2019 r. poz. 1501);</t>
    </r>
  </si>
  <si>
    <r>
      <t>6. Realizacja</t>
    </r>
    <r>
      <rPr>
        <sz val="8"/>
        <color rgb="FF444444"/>
        <rFont val="Verdana"/>
        <family val="2"/>
        <charset val="238"/>
      </rPr>
      <t> przedsięwzięć niskoemisyjnych, o których mowa w ustawie z dnia 21 listopada 2008 r. o wspieraniu termomodernizacji i remontów oraz o centralnej ewidencji emisyjności budynków. </t>
    </r>
  </si>
  <si>
    <r>
      <t>Redukcja emisji CO</t>
    </r>
    <r>
      <rPr>
        <vertAlign val="subscript"/>
        <sz val="8"/>
        <color theme="1"/>
        <rFont val="Verdana"/>
        <family val="2"/>
        <charset val="238"/>
      </rPr>
      <t>2</t>
    </r>
    <r>
      <rPr>
        <sz val="8"/>
        <color theme="1"/>
        <rFont val="Verdana"/>
        <family val="2"/>
        <charset val="238"/>
      </rPr>
      <t xml:space="preserve">
efekt ekologiczny</t>
    </r>
  </si>
  <si>
    <r>
      <t>671 m</t>
    </r>
    <r>
      <rPr>
        <vertAlign val="superscript"/>
        <sz val="8"/>
        <color theme="1"/>
        <rFont val="Verdana"/>
        <family val="2"/>
        <charset val="238"/>
      </rPr>
      <t>3</t>
    </r>
  </si>
  <si>
    <r>
      <t>oszczędność energii cieplnej, zmniejszenie krzywej o 3</t>
    </r>
    <r>
      <rPr>
        <vertAlign val="superscript"/>
        <sz val="8"/>
        <color theme="1"/>
        <rFont val="Verdana"/>
        <family val="2"/>
        <charset val="238"/>
      </rPr>
      <t>0</t>
    </r>
  </si>
  <si>
    <r>
      <t>Redukcja zużycia energii cieplnej z miejskiej sieci ciepłowniczej doprowadzonej do budynku UMW o pow. grzewczej 7766 m</t>
    </r>
    <r>
      <rPr>
        <vertAlign val="superscript"/>
        <sz val="8"/>
        <color theme="1"/>
        <rFont val="Verdana"/>
        <family val="2"/>
        <charset val="238"/>
      </rPr>
      <t>2</t>
    </r>
  </si>
  <si>
    <t>wymiana oswietlenia standardowego na oświetlenie LED</t>
  </si>
  <si>
    <t>pl 50 kWp - uruchomienie w 2024</t>
  </si>
  <si>
    <t>ul. Wojrowicka 3 54-434 Wrocław</t>
  </si>
  <si>
    <t>Montaż głowic i blokad na głowiacach termostatycznych w cz. Wspólnych</t>
  </si>
  <si>
    <t>Wymiana zaworów grzejnikowych naistalacji centralnego ogrzewania wraz z montażem zaworów powrotnych w budynku szkoły</t>
  </si>
  <si>
    <t>Przedszkole nr 10 "Przedszkole na każdą pogodę"</t>
  </si>
  <si>
    <t>Urząd Miejski Wrocławia - DOA-WOU</t>
  </si>
  <si>
    <t>ul. Nadbrzeżna 14, 51-349 Wrocław</t>
  </si>
  <si>
    <t>Przedszkole Nr 150         " Wesołe Nutki"</t>
  </si>
  <si>
    <t>ul. Borowska 101, 50-551 Wrocław</t>
  </si>
  <si>
    <t>ul. Głogowska 30 , 53-621 Wrocław</t>
  </si>
  <si>
    <t>185,7 GJ</t>
  </si>
  <si>
    <t>Kontrola wyłączania urzadzeń elektrycznych po zakończonej pracy</t>
  </si>
  <si>
    <r>
      <t>2. Nabycie</t>
    </r>
    <r>
      <rPr>
        <sz val="8"/>
        <color rgb="FF444444"/>
        <rFont val="Verdana"/>
        <family val="2"/>
        <charset val="238"/>
      </rPr>
      <t> urządzenia, instalacji lub pojazdu, charakteryzujących się niskim zużyciem energii oraz niskimi kosztami eksploatacji;</t>
    </r>
  </si>
  <si>
    <t xml:space="preserve">monitorowanie zużycia mediów, 
wymiana sprzętu komputerowego, 
remont niektórych pomieszczeń szkolnych i sanitariatów (wymiana oświetlenia),
wymiana niesprawnej w 2022 roku wentylacji w sali gimnastycznej; </t>
  </si>
  <si>
    <t>1.Monitorowanie zużycia mediów                          2. ograniczenie zuzycia energii elektrycznej,          3. wymiana oświetlenia na energooszczędne             4. regulacja ciepła</t>
  </si>
  <si>
    <t xml:space="preserve">wymiana oświetlenia elektrycznego; monitoring zużycia mediów </t>
  </si>
  <si>
    <t>1. Wymiana opraw oświetleniowych na energooszczędne w technologii LED; 2. Zakup czujników ruchu do zewnętrznego systemu oświetlenia; 3. Monitoring mediów (obniżenie temp. ogrzewania, czasowe ograniczenia pracy systemów centralnego ogrzewania, wyłączenia ogrzewania w okresie letnim).</t>
  </si>
  <si>
    <t xml:space="preserve">1.monitoring zużycia mediów w placówce; 2.Wyłączane są sprzęty elektroniczne - nie są pozostawiane 
w czuwaniu; 3.Dokumenty do kserowania i niszczenia są gromadzone  i zadania realizowane są zbiorowo 4.Zmniejszenie ilości aktywnych  punktów świetlnych. 
</t>
  </si>
  <si>
    <t>1. Monitorowanie zużycia mediów                                               2. ograniczenie zuzycia energii elektrycznej,                                             3. wymiana oświetlenia na energooszczędne                                4. regulacja ciepła</t>
  </si>
  <si>
    <t xml:space="preserve">Monitorowanie zużycia mediów, wymiana oświetlenia, </t>
  </si>
  <si>
    <t xml:space="preserve">1. Monitorowanie zużcia mediów                                              2. ograniczenie zuzycia energii elektrycznej                                        3. skompensowanie nadmiernego zużycia energii biernej                               4. wymiana oświetlenia na energooszczędne                                          5. regulacja ciepła                                           </t>
  </si>
  <si>
    <t xml:space="preserve"> instalacja fotowoltaiczna </t>
  </si>
  <si>
    <t xml:space="preserve"> częściowa wymiana opraw oświetleniowych na ledowe z czujnikami ruchu;</t>
  </si>
  <si>
    <t>remont dachu i elewacji;</t>
  </si>
  <si>
    <t>monitorowanie ogrzewania budynku przez Eko Brokera - obniżenie temperatury powietrza w pomieszczeniach</t>
  </si>
  <si>
    <t xml:space="preserve"> wymiana oświetlenia i instalacji elektrycznej 2. monitorowanie zużycia mediów </t>
  </si>
  <si>
    <t>częściowa wymiana oświetlenia, monitorowanie zuzycia energii cieplnej do ogrzewania budynku</t>
  </si>
  <si>
    <t>mniejsze zuzycie enegii elektrycznej oraz cieplnej</t>
  </si>
  <si>
    <t>Ekosystem Sp z o.o.</t>
  </si>
  <si>
    <t>Galeria Miejska</t>
  </si>
  <si>
    <t xml:space="preserve">zakup 4 sztuk komputerów na wyposażenie pracowników,  komputery z energooszczędnymi procesorami AMD Ryzen 5 5625U, znamionowa moc termiczna 15 W </t>
  </si>
  <si>
    <t>b/d</t>
  </si>
  <si>
    <t xml:space="preserve"> 23 254 kWh </t>
  </si>
  <si>
    <t xml:space="preserve">spadek zuzycia energii elektrycznej </t>
  </si>
  <si>
    <t>zakup oraz wymiana na nowoczesny elektrooszczędny monitor interaktywny</t>
  </si>
  <si>
    <t>Ośrodek Postaw Twórczych Zamek</t>
  </si>
  <si>
    <t>Przedszkole Nr 15</t>
  </si>
  <si>
    <t>Przedszkole Nr 119 "Zielona Łąka"</t>
  </si>
  <si>
    <t>Zespół Szkół Nr 21</t>
  </si>
  <si>
    <t>Lotnicze Zakłady Naukowe</t>
  </si>
  <si>
    <t>Przdszkole nr 56 "Niezapominajka"</t>
  </si>
  <si>
    <t xml:space="preserve">Przedszkole Integracyjne nr 89 Im.J.Tuwima </t>
  </si>
  <si>
    <t>Poprawa efektywności energetycznej w zakresie zastosowania energooszczędnego oświetlenia LED</t>
  </si>
  <si>
    <t>wymiana oświetlenia na                             energooszczędne LED</t>
  </si>
  <si>
    <t>wymiana oświetlenia ekspozycyjnego na energooszczedne</t>
  </si>
  <si>
    <t>Poprawa efektywnosci energetycznej w zakresie mniejszego i bardziej racjonlengo zużycia energii elektrycznej</t>
  </si>
  <si>
    <t>Liceum Ogólnokształcące Nr VIII</t>
  </si>
  <si>
    <t xml:space="preserve">wymiana oprawy  na korytarzu - wymian na oprawy LED </t>
  </si>
  <si>
    <t>monitorowanie zuzycia mediów, wymiana żarówek na led,wymiana sprzetu komputerowego,na energooszczędne</t>
  </si>
  <si>
    <t xml:space="preserve">nabywanie -wymienianie urządzeń biurowych, sprzętu informatycznego oraz sprzętu RTV i AGD na charakteryzujących się niskim zużyciem energii lub niskimi kosztami eksploatacji,
</t>
  </si>
  <si>
    <t>Racjonalne gospodarowanie mediami</t>
  </si>
  <si>
    <t>Racjonalne gospodarowanie mediami Zmiejszenie zużycia wody i ścieków</t>
  </si>
  <si>
    <t>zwiększenie efektywności energetycznej poprzez raconalne gospodarowanie mediami</t>
  </si>
  <si>
    <t>monitorowane zużycia mediów</t>
  </si>
  <si>
    <t>wymiana oświetlenia na LED</t>
  </si>
  <si>
    <t>wymiana nieszczelnych drewnianych drzwi bocznych.</t>
  </si>
  <si>
    <t>wymiana oświetlenia w części budynku na LED</t>
  </si>
  <si>
    <t>modyfikacja parametrów w umowie dystrybucyujnej energii elektrycznej</t>
  </si>
  <si>
    <t xml:space="preserve">     zakup sprzetu charakteryzującego się niskim poborem energii    </t>
  </si>
  <si>
    <t xml:space="preserve">zakup monitorów interaktywnych 4 szt.     </t>
  </si>
  <si>
    <t xml:space="preserve">  wymiana najstarszych komputerów na sprzęt nowszej generacji                 </t>
  </si>
  <si>
    <t xml:space="preserve">Poprawa efektywności energetycznej  w zakresie zapobiegania utraty ciepła poprzez naprawę i modernizację zużytej i stolarki okiennej </t>
  </si>
  <si>
    <t xml:space="preserve">zakup nowej patelni elektrycznej </t>
  </si>
  <si>
    <t xml:space="preserve"> wymiana  urządzenia na energooszczędne        </t>
  </si>
  <si>
    <t>Wymiana oswietlenia na LED</t>
  </si>
  <si>
    <t xml:space="preserve">zakup kserokopiarki   </t>
  </si>
  <si>
    <t xml:space="preserve">zmniejszenie zużycia energii elektrycznej  
(sprzęt o niskim zużyciu energii)  </t>
  </si>
  <si>
    <t>wymina o swietlanie w budynku ZSP</t>
  </si>
  <si>
    <t>Wykonanie dokumentacji projektowej wewnętrznej instalacji fotowoltaicznej</t>
  </si>
  <si>
    <t>Wymiana eksploatowanego urządzenia, instalacji lub pojazdu na charakteryzujące się niskim zużyciem energii oraz niskimi kosztami eksploatacji lub ich modernizacji</t>
  </si>
  <si>
    <t xml:space="preserve">Poprawa efektywności energetycznej przez wymianę strarych grzejników na nowe (radiatory ciepła) z niższym zużyciem energii </t>
  </si>
  <si>
    <t>Wymiana stolarki okiennej 
w części lokalu biurowego UMW położonego na piętrze I budynków przy ul. Uniwersyteckiej 27-28 – Kuźniczej 43-45 we Wrocławiu</t>
  </si>
  <si>
    <t>Zamontowanie nowego oświetlenia charakteryzującego się niskim zużyciem energii</t>
  </si>
  <si>
    <t>Zakup nowych i wymiana starych kompuderów do Sali dydaktycznej</t>
  </si>
  <si>
    <t>Mniejsze zużycie enrgii elektrycznej</t>
  </si>
  <si>
    <t>mniejsze zużycie energii elektrycznej w porównaniu ze starszch modelem  monitorów</t>
  </si>
  <si>
    <t>mniejsze zużycie energii elektrycznej w porównaniu ze starszym modelem niszczarki</t>
  </si>
  <si>
    <t>oszczedność energii elektrycznej</t>
  </si>
  <si>
    <t>spadek zużycia energii elektrycznej o 3%</t>
  </si>
  <si>
    <t>zmiejszenie zużycia energii poprzez wymiane wyeksplatowanych lodówek na nowe o niższym poboże energii</t>
  </si>
  <si>
    <t xml:space="preserve">mniejsze zużycie energii elektrycznej </t>
  </si>
  <si>
    <t>niższe zużycie ciepła, niższe opłaty, większa świadomość pracowników szczególnie w zakresie zakręcania grzejników w trakcie wietrzenia pomieszczeń</t>
  </si>
  <si>
    <t xml:space="preserve">Oszczedność prądu </t>
  </si>
  <si>
    <t>zmniejszenie zużycia gazu o 27,31 % w porówniau do analogicznego okresu roku poprzednieg</t>
  </si>
  <si>
    <t>zmienijszenie zużycia energii w KWh w strosunku do roku 2022 w  poszczególnych miesiacach: styczeń, lipiec, sierpień, wrzesień - szkoła, maj-wrzesień, listopad, grudzień - przedszkolne</t>
  </si>
  <si>
    <t xml:space="preserve">Ośrodek Postaw Twórczych Zamek </t>
  </si>
  <si>
    <t>Przedszkole Nr 3 "Wesoła Trójeczka"</t>
  </si>
  <si>
    <t>Szkoła Podstawowa Nr 81</t>
  </si>
  <si>
    <t xml:space="preserve">Zespół Szkolno-Przedszkony nr 16 </t>
  </si>
  <si>
    <t>Zespół Szkolno-Przedszkony nr 6</t>
  </si>
  <si>
    <t>Zespół Szkolno-Przedszkony nr 7</t>
  </si>
  <si>
    <t xml:space="preserve">Zespół Szkolno-Przedszkolny nr 12 </t>
  </si>
  <si>
    <t>Przedszkole nr 18
 "Wiolinek"</t>
  </si>
  <si>
    <t xml:space="preserve">Wrocławskie Mieszkania </t>
  </si>
  <si>
    <t>Ul. Jedności Narodowej 117, 50-301 Wrocław</t>
  </si>
  <si>
    <t>Poprawa efektywności energetycznej w zakresie zużycia energii elektrycznej</t>
  </si>
  <si>
    <t>Remont budynku głównego szkoły</t>
  </si>
  <si>
    <t>Działania mające na celu między innymi zmniejszenie poboru energii elektrycznej oraz cieplnej</t>
  </si>
  <si>
    <t>Montaż instalacji fotowoltaicznej na dachu budynku szkoły</t>
  </si>
  <si>
    <t>Działania mające na celu zmniejszenie poboru energii elektrcznej</t>
  </si>
  <si>
    <t xml:space="preserve">Zmniejszenie zużycia energii elektrycznej, </t>
  </si>
  <si>
    <t>Poprawa parametrów dystrybucyjnych energii elektrcznej pobieranej z sieci</t>
  </si>
  <si>
    <t>Działanie mające na celu zmniejszenie zużycia energii elektrycznej oraz cieplnej</t>
  </si>
  <si>
    <t>przeprowadzenie remontu/wymiany instalacji elektrycznej w całym budynku na nową</t>
  </si>
  <si>
    <t>Działania mające na celu poprawe bezpieczeństwa p. poż.  oraz zmniejszające pobór energii elektrcznej</t>
  </si>
  <si>
    <t>Poprawa efektywności energetycznej w zakresie zużycia energii elektrycznej oraz zmiana parametrów dystrybucji energii</t>
  </si>
  <si>
    <t xml:space="preserve">Poprawa efektywności energetycznej w zakresie zużycia energii elektrycznej </t>
  </si>
  <si>
    <t>Poprawa efektywności energetycznej w zakresie zużycia energii elektrycznej oraz ciepła sieciowego</t>
  </si>
  <si>
    <t>Poprawa efektywności energetycznej w zakresie zużycia  ciepła sieciowego</t>
  </si>
  <si>
    <t>ul. Piotra Ignuta 30, 54-151 Wrocław</t>
  </si>
  <si>
    <t>dalsza wymiana oświetlenia</t>
  </si>
  <si>
    <t xml:space="preserve">poprawa efektywności energetycznej w zakresie zużycia energii elektrycznej </t>
  </si>
  <si>
    <t>modernizacja starej windy</t>
  </si>
  <si>
    <t xml:space="preserve"> wymiana starych grzejników na nowe (radiatory ciepła) z niższym zużyciem energii </t>
  </si>
  <si>
    <t xml:space="preserve"> wymiana starych pokręteł na nowe termostaty</t>
  </si>
  <si>
    <t>1. Montaż instalacji fotowoltaicznej, zmniejszenie poboru energii z sieci</t>
  </si>
  <si>
    <t>Termomodernizacja budynku mieszkalnego</t>
  </si>
  <si>
    <t xml:space="preserve">
 obniżenie mocy zamówionej cieplnej</t>
  </si>
  <si>
    <t xml:space="preserve">wymiana i docieplenie dachu
</t>
  </si>
  <si>
    <t xml:space="preserve">docieplenie elewacji
</t>
  </si>
  <si>
    <t xml:space="preserve">wymiana okien na trzyszybowe
</t>
  </si>
  <si>
    <t>nabycie zestawów komputerowych o mniejszym poborze enrgii</t>
  </si>
  <si>
    <r>
      <t>zadanie podstawowe-</t>
    </r>
    <r>
      <rPr>
        <b/>
        <sz val="8"/>
        <color theme="1"/>
        <rFont val="Verdana"/>
        <family val="2"/>
        <charset val="238"/>
      </rPr>
      <t>Wykonanie remontu i częściowej przebudowy budynku</t>
    </r>
    <r>
      <rPr>
        <sz val="8"/>
        <color theme="1"/>
        <rFont val="Verdana"/>
        <family val="2"/>
        <charset val="238"/>
      </rPr>
      <t xml:space="preserve"> mieszkalnego wielorodzinnego przy ulicy Górnośląska 6 we Wrocławiu w ramach zadania: przebudowa i dostosowanie fagmentu piwnic w celu utworzenia pomieszczenia węzła cieplnego na potrzeby montażu centralnego ogrzewania i ciepłej wody użytkowej oraz remont klatki schodowej. -łaczony z opcja -roboty budowlane-kanalizacja deszczowa wraz ze zbiornikami retencyjnymi</t>
    </r>
  </si>
  <si>
    <r>
      <rPr>
        <b/>
        <sz val="8"/>
        <color theme="1"/>
        <rFont val="Verdana"/>
        <family val="2"/>
        <charset val="238"/>
      </rPr>
      <t>Wykonanie robót o</t>
    </r>
    <r>
      <rPr>
        <sz val="8"/>
        <color theme="1"/>
        <rFont val="Verdana"/>
        <family val="2"/>
        <charset val="238"/>
      </rPr>
      <t>bejmujących zmianę systemu ogrzewania i przygotowanie ciepłej wody użytkowej włącznie z instalacją węzła, wymianę instalacji sanitarnych, przyłacze wodociągowe,  oraz remont dachu, izloacja pionowa scian fundamentów, remont piwnicy, remont strychu. Roboty dodatkowe: wymiana instalacji oswietleniowej na klatce schodowej, wymiana instalacji antenowej RTV, uporzadkowanie instalacji dzwonkowej do mieszkań, wymiana stolarki okiennej w lokalach 2, 3, 9, 15.</t>
    </r>
  </si>
  <si>
    <r>
      <rPr>
        <b/>
        <sz val="8"/>
        <color theme="1"/>
        <rFont val="Verdana"/>
        <family val="2"/>
        <charset val="238"/>
      </rPr>
      <t>Wykonanie robót budowlanych</t>
    </r>
    <r>
      <rPr>
        <sz val="8"/>
        <color theme="1"/>
        <rFont val="Verdana"/>
        <family val="2"/>
        <charset val="238"/>
      </rPr>
      <t xml:space="preserve"> w budynku przy ul. Piastowskiej 29a w zakresie: zmiana systemu ogrzewania i przygotowania ciepłej wody uzytkowej, budowaprzyłacza wodociagowego i prace z tym związane oraz remont dachu i strychu, wymiana instalacji elektrycznych wewnetrznych WLZ wraz z dostawa kuchenek elektrycznych, instalacja odgromowa</t>
    </r>
  </si>
  <si>
    <r>
      <rPr>
        <b/>
        <sz val="8"/>
        <color theme="1"/>
        <rFont val="Verdana"/>
        <family val="2"/>
        <charset val="238"/>
      </rPr>
      <t>Wykonanie robót budowlanych</t>
    </r>
    <r>
      <rPr>
        <sz val="8"/>
        <color theme="1"/>
        <rFont val="Verdana"/>
        <family val="2"/>
        <charset val="238"/>
      </rPr>
      <t xml:space="preserve"> w budynku przy ul. Piastowskiej 27a w zakresie: zmiana systemu ogrzewania i przygotowania ciepłej wody uzytkowej, budowa przyłacza wodociagowego i prace z tym związane oraz remont dachu i strychu, wymiana instalacji elektrycznych wewnetrznych WLZ wraz z dostawa kuchenek elektrycznych, instalacja odgromowa</t>
    </r>
  </si>
  <si>
    <r>
      <rPr>
        <b/>
        <sz val="8"/>
        <color theme="1"/>
        <rFont val="Verdana"/>
        <family val="2"/>
        <charset val="238"/>
      </rPr>
      <t>Remont budynku p</t>
    </r>
    <r>
      <rPr>
        <sz val="8"/>
        <color theme="1"/>
        <rFont val="Verdana"/>
        <family val="2"/>
        <charset val="238"/>
      </rPr>
      <t>rzy ul. Św. Jerzego 13we Wrocławiu w zakresie wydzielenia węzła cieplnego, montaż instalacji sanitarnych włącznie z instalacją węzła oraz remontem dachu, klatki schodowej i więźby dachowej oraz  budową przyłącza wodociągowego</t>
    </r>
  </si>
  <si>
    <r>
      <t>Zadanie 2
  W</t>
    </r>
    <r>
      <rPr>
        <b/>
        <sz val="8"/>
        <color theme="1"/>
        <rFont val="Verdana"/>
        <family val="2"/>
        <charset val="238"/>
      </rPr>
      <t xml:space="preserve">ykonanie  </t>
    </r>
    <r>
      <rPr>
        <sz val="8"/>
        <color theme="1"/>
        <rFont val="Verdana"/>
        <family val="2"/>
        <charset val="238"/>
      </rPr>
      <t>Remontu i termomodernizacji kamienicy w zakresie remontu  wraz uciepłownieniem elewacji i dachu oraz wymianie stolarki okiennej, remoncie balkonów, klatki schodowej i piwnic, przy ulicy Prądzyńskiego 43, działka nr ewid. 85/5, AM-9, obręb Południe oraz przeniesieniem autorskich praw majątkowych do dokumentacji (Etap I), oraz pełnieniem nadzoru autorskiego w trakcie realizacji robót objętych opracowaną dokumentacją projektową (Etap II),</t>
    </r>
  </si>
  <si>
    <r>
      <rPr>
        <b/>
        <sz val="8"/>
        <color theme="1"/>
        <rFont val="Verdana"/>
        <family val="2"/>
        <charset val="238"/>
      </rPr>
      <t>Remont i częściowa przebudowa budynku</t>
    </r>
    <r>
      <rPr>
        <sz val="8"/>
        <color theme="1"/>
        <rFont val="Verdana"/>
        <family val="2"/>
        <charset val="238"/>
      </rPr>
      <t xml:space="preserve"> mieszkalnego przy ul. Grunwaldzkiej 34 we Wrocławiu. W ramach prac część pomieszczeń piwnicznych zostanie  wydzielona na potrzeby  nowego pomieszczenie węzła cieplnego oraz na potrzeby montażu centralnego ogrzewania i ciepłej wody użytkowej. W ramach prowadzonych prac wykonane będą nowe instalacje sanitarne : cieplej i zimnej  wody, centralnego ogrzewania, kanalizacji sanitarnej oraz deszczówki, wraz z demontażem odcinków nie nadających się do dalszej eksploatacji. W ramach prac elektrycznych jest wykonanie nowej instalacji elektrycznej w budynku, remontem klatki schodowej wraz z wymianą stolarki drzwiowej</t>
    </r>
  </si>
  <si>
    <r>
      <rPr>
        <b/>
        <sz val="8"/>
        <color theme="1"/>
        <rFont val="Verdana"/>
        <family val="2"/>
        <charset val="238"/>
      </rPr>
      <t>1.</t>
    </r>
    <r>
      <rPr>
        <sz val="8"/>
        <color theme="1"/>
        <rFont val="Verdana"/>
        <family val="2"/>
        <charset val="238"/>
      </rPr>
      <t xml:space="preserve"> zwiększona uwaga na wygaszanie świateł po wszystkich zajęciach szkolnych,</t>
    </r>
    <r>
      <rPr>
        <b/>
        <sz val="8"/>
        <color theme="1"/>
        <rFont val="Verdana"/>
        <family val="2"/>
        <charset val="238"/>
      </rPr>
      <t xml:space="preserve"> 2.</t>
    </r>
    <r>
      <rPr>
        <sz val="8"/>
        <color theme="1"/>
        <rFont val="Verdana"/>
        <family val="2"/>
        <charset val="238"/>
      </rPr>
      <t xml:space="preserve"> w kotłowni szkolnej zamontowany jest regulator pogodowy, który reguluje ciepło w budynku w zależności od temperatury na zewnątrz, </t>
    </r>
    <r>
      <rPr>
        <b/>
        <sz val="8"/>
        <color theme="1"/>
        <rFont val="Verdana"/>
        <family val="2"/>
        <charset val="238"/>
      </rPr>
      <t>3.</t>
    </r>
    <r>
      <rPr>
        <sz val="8"/>
        <color theme="1"/>
        <rFont val="Verdana"/>
        <family val="2"/>
        <charset val="238"/>
      </rPr>
      <t xml:space="preserve"> wymiana starych zaworów grzejnikowych na termostatyczne</t>
    </r>
  </si>
  <si>
    <t>Szkoła Podstawowa nr 81</t>
  </si>
  <si>
    <t>poprawa efektywności energetycznej budynku, mniejsze zużycie energii elektrycznej i cieplnej</t>
  </si>
  <si>
    <t>mniejsza emisja zanieczyszczeń do atmosfery</t>
  </si>
  <si>
    <t>zmniejszenie zużcycia energii elektrycznej i cieplnej</t>
  </si>
  <si>
    <t>zmniejszenie zużcycia energii elektrycznej  i cieplnej</t>
  </si>
  <si>
    <t>efektywne używanie energii cieplnej</t>
  </si>
  <si>
    <t>zmniejszanie zużycia energii elektrycznej</t>
  </si>
  <si>
    <t>oszczędności w ogrzewaniu budynku oraz rodzaju pozyskiwania energii</t>
  </si>
  <si>
    <t>Oszczędność energii</t>
  </si>
  <si>
    <t>znaczne zmniejszenie zużycia energii elektrycznej</t>
  </si>
</sst>
</file>

<file path=xl/styles.xml><?xml version="1.0" encoding="utf-8"?>
<styleSheet xmlns="http://schemas.openxmlformats.org/spreadsheetml/2006/main">
  <numFmts count="9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(* #,##0.00\ &quot;zł&quot;_);_(* \(#,##0.00\ &quot;zł&quot;\);_(* &quot;-&quot;??\ &quot;zł&quot;_);_(@_)"/>
    <numFmt numFmtId="165" formatCode="#,##0.00\ &quot;zł&quot;"/>
    <numFmt numFmtId="166" formatCode="#,##0.00&quot; zł&quot;"/>
    <numFmt numFmtId="167" formatCode="[$-F800]dddd\,\ mmmm\ dd\,\ yyyy"/>
    <numFmt numFmtId="168" formatCode="_-* #,##0.00\ [$zł-415]_-;\-* #,##0.00\ [$zł-415]_-;_-* &quot;-&quot;??\ [$zł-415]_-;_-@_-"/>
  </numFmts>
  <fonts count="27">
    <font>
      <sz val="11"/>
      <color theme="1"/>
      <name val="Czcionka tekstu podstawowego"/>
      <family val="2"/>
      <charset val="238"/>
    </font>
    <font>
      <sz val="10"/>
      <name val="Calibri"/>
      <family val="1"/>
      <scheme val="minor"/>
    </font>
    <font>
      <sz val="10"/>
      <name val="Arial"/>
      <family val="2"/>
      <charset val="238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b/>
      <sz val="8"/>
      <color theme="1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Czcionka tekstu podstawowego"/>
      <family val="2"/>
      <charset val="238"/>
    </font>
    <font>
      <sz val="9"/>
      <color rgb="FF000000"/>
      <name val="Tahoma"/>
      <family val="2"/>
      <charset val="238"/>
    </font>
    <font>
      <b/>
      <sz val="8"/>
      <name val="Verdana"/>
      <family val="2"/>
      <charset val="238"/>
    </font>
    <font>
      <b/>
      <sz val="8"/>
      <color rgb="FFFF0000"/>
      <name val="Verdana"/>
      <family val="2"/>
      <charset val="238"/>
    </font>
    <font>
      <b/>
      <sz val="8"/>
      <color rgb="FF444444"/>
      <name val="Verdana"/>
      <family val="2"/>
      <charset val="238"/>
    </font>
    <font>
      <sz val="8"/>
      <color rgb="FF444444"/>
      <name val="Verdana"/>
      <family val="2"/>
      <charset val="238"/>
    </font>
    <font>
      <sz val="8"/>
      <color rgb="FF000000"/>
      <name val="Verdana"/>
      <family val="2"/>
      <charset val="238"/>
    </font>
    <font>
      <vertAlign val="subscript"/>
      <sz val="8"/>
      <color theme="1"/>
      <name val="Verdana"/>
      <family val="2"/>
      <charset val="238"/>
    </font>
    <font>
      <sz val="8"/>
      <color theme="1"/>
      <name val="Czcionka tekstu podstawowego"/>
      <family val="2"/>
      <charset val="238"/>
    </font>
    <font>
      <u/>
      <sz val="8"/>
      <color theme="10"/>
      <name val="Czcionka tekstu podstawowego"/>
      <family val="2"/>
      <charset val="238"/>
    </font>
    <font>
      <vertAlign val="superscript"/>
      <sz val="8"/>
      <color theme="1"/>
      <name val="Verdana"/>
      <family val="2"/>
      <charset val="238"/>
    </font>
    <font>
      <sz val="8"/>
      <name val="Verdana"/>
      <family val="2"/>
      <charset val="238"/>
    </font>
    <font>
      <sz val="8"/>
      <color theme="1"/>
      <name val="Segoe UI"/>
      <family val="2"/>
      <charset val="238"/>
    </font>
    <font>
      <u/>
      <sz val="8"/>
      <color theme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2" borderId="2" applyNumberFormat="0" applyAlignment="0" applyProtection="0"/>
    <xf numFmtId="0" fontId="5" fillId="3" borderId="2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8">
    <xf numFmtId="0" fontId="0" fillId="0" borderId="0" xfId="0"/>
    <xf numFmtId="0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22" fillId="0" borderId="1" xfId="6" applyFont="1" applyFill="1" applyBorder="1" applyAlignment="1" applyProtection="1">
      <alignment horizontal="center" vertical="center" wrapText="1"/>
    </xf>
    <xf numFmtId="165" fontId="24" fillId="0" borderId="6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68" fontId="8" fillId="0" borderId="1" xfId="7" applyNumberFormat="1" applyFont="1" applyFill="1" applyBorder="1" applyAlignment="1">
      <alignment horizontal="center" vertical="center" wrapText="1"/>
    </xf>
    <xf numFmtId="9" fontId="8" fillId="0" borderId="1" xfId="7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165" fontId="8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8" fontId="8" fillId="0" borderId="1" xfId="0" applyNumberFormat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6" fontId="8" fillId="0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2" fontId="8" fillId="0" borderId="1" xfId="8" applyNumberFormat="1" applyFont="1" applyFill="1" applyBorder="1" applyAlignment="1">
      <alignment horizontal="center" vertical="center" wrapText="1"/>
    </xf>
    <xf numFmtId="168" fontId="8" fillId="0" borderId="0" xfId="8" applyNumberFormat="1" applyFont="1" applyFill="1" applyAlignment="1">
      <alignment horizontal="center" vertical="center"/>
    </xf>
    <xf numFmtId="168" fontId="8" fillId="0" borderId="1" xfId="7" applyNumberFormat="1" applyFont="1" applyFill="1" applyBorder="1" applyAlignment="1">
      <alignment horizontal="center" vertical="center"/>
    </xf>
    <xf numFmtId="10" fontId="8" fillId="0" borderId="0" xfId="0" applyNumberFormat="1" applyFont="1" applyFill="1" applyAlignment="1">
      <alignment horizontal="center" vertical="center" wrapText="1"/>
    </xf>
    <xf numFmtId="0" fontId="26" fillId="0" borderId="1" xfId="6" applyFont="1" applyFill="1" applyBorder="1" applyAlignment="1" applyProtection="1">
      <alignment horizontal="center" vertical="center" wrapText="1"/>
    </xf>
    <xf numFmtId="0" fontId="26" fillId="0" borderId="0" xfId="6" applyFont="1" applyFill="1" applyAlignment="1" applyProtection="1">
      <alignment horizontal="center" vertical="center" wrapText="1"/>
    </xf>
    <xf numFmtId="8" fontId="8" fillId="0" borderId="9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</cellXfs>
  <cellStyles count="9">
    <cellStyle name="20% - akcent 3 2" xfId="3"/>
    <cellStyle name="Dane wejściowe 2" xfId="4"/>
    <cellStyle name="Dziesiętny" xfId="7" builtinId="3"/>
    <cellStyle name="Hiperłącze" xfId="6" builtinId="8"/>
    <cellStyle name="Normalny" xfId="0" builtinId="0"/>
    <cellStyle name="Normalny 2" xfId="1"/>
    <cellStyle name="Obliczenia 2" xfId="5"/>
    <cellStyle name="Walutowy" xfId="8" builtinId="4"/>
    <cellStyle name="Walutowy 2" xfId="2"/>
  </cellStyles>
  <dxfs count="0"/>
  <tableStyles count="0" defaultTableStyle="TableStyleMedium9" defaultPivotStyle="PivotStyleLight16"/>
  <colors>
    <mruColors>
      <color rgb="FFFFFF99"/>
      <color rgb="FF66CCFF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50.bip.gov.pl/efektywnosc-energetyczna/efektywnosc-energetyczna.html" TargetMode="External"/><Relationship Id="rId13" Type="http://schemas.openxmlformats.org/officeDocument/2006/relationships/hyperlink" Target="http://www.drukarska.net/" TargetMode="External"/><Relationship Id="rId18" Type="http://schemas.openxmlformats.org/officeDocument/2006/relationships/hyperlink" Target="https://www.wm.wroc.pl/ograniczenie-emisji-kominowej-etap-2/" TargetMode="External"/><Relationship Id="rId3" Type="http://schemas.openxmlformats.org/officeDocument/2006/relationships/hyperlink" Target="https://przedszkole77.edu.wroclaw.pl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sp9.wroclaw.pl/" TargetMode="External"/><Relationship Id="rId12" Type="http://schemas.openxmlformats.org/officeDocument/2006/relationships/hyperlink" Target="http://www.drukarska.net/" TargetMode="External"/><Relationship Id="rId17" Type="http://schemas.openxmlformats.org/officeDocument/2006/relationships/hyperlink" Target="http://www.drukarska.net/" TargetMode="External"/><Relationship Id="rId2" Type="http://schemas.openxmlformats.org/officeDocument/2006/relationships/hyperlink" Target="http://www.dolmed.pl/" TargetMode="External"/><Relationship Id="rId16" Type="http://schemas.openxmlformats.org/officeDocument/2006/relationships/hyperlink" Target="http://www.drukarska.net/" TargetMode="External"/><Relationship Id="rId20" Type="http://schemas.openxmlformats.org/officeDocument/2006/relationships/hyperlink" Target="https://www.sp9.wroclaw.pl/" TargetMode="External"/><Relationship Id="rId1" Type="http://schemas.openxmlformats.org/officeDocument/2006/relationships/hyperlink" Target="http://www.dolmed.pl/" TargetMode="External"/><Relationship Id="rId6" Type="http://schemas.openxmlformats.org/officeDocument/2006/relationships/hyperlink" Target="https://www.sp9.wroclaw.pl/" TargetMode="External"/><Relationship Id="rId11" Type="http://schemas.openxmlformats.org/officeDocument/2006/relationships/hyperlink" Target="http://www.drukarska.net/" TargetMode="External"/><Relationship Id="rId5" Type="http://schemas.openxmlformats.org/officeDocument/2006/relationships/hyperlink" Target="http://www.p110.szkolnastrona.pl/" TargetMode="External"/><Relationship Id="rId15" Type="http://schemas.openxmlformats.org/officeDocument/2006/relationships/hyperlink" Target="http://www.drukarska.net/" TargetMode="External"/><Relationship Id="rId23" Type="http://schemas.openxmlformats.org/officeDocument/2006/relationships/comments" Target="../comments1.xml"/><Relationship Id="rId10" Type="http://schemas.openxmlformats.org/officeDocument/2006/relationships/hyperlink" Target="http://www.drukarska.net/" TargetMode="External"/><Relationship Id="rId19" Type="http://schemas.openxmlformats.org/officeDocument/2006/relationships/hyperlink" Target="https://www.wm.wroc.pl/ograniczenie-emisji-kominowej-etap-2/" TargetMode="External"/><Relationship Id="rId4" Type="http://schemas.openxmlformats.org/officeDocument/2006/relationships/hyperlink" Target="https://www.facebook.com/profile.php?id=100086210323344" TargetMode="External"/><Relationship Id="rId9" Type="http://schemas.openxmlformats.org/officeDocument/2006/relationships/hyperlink" Target="http://www.sp108.edu.pl/" TargetMode="External"/><Relationship Id="rId14" Type="http://schemas.openxmlformats.org/officeDocument/2006/relationships/hyperlink" Target="http://www.drukarska.net/" TargetMode="External"/><Relationship Id="rId2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64.pl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www.sp64.pl/" TargetMode="External"/><Relationship Id="rId1" Type="http://schemas.openxmlformats.org/officeDocument/2006/relationships/hyperlink" Target="http://www.p110.szkolnastrona.pl/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sp108.edu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58"/>
  <sheetViews>
    <sheetView tabSelected="1" topLeftCell="A3" zoomScale="90" zoomScaleNormal="90" workbookViewId="0">
      <pane ySplit="3" topLeftCell="A12" activePane="bottomLeft" state="frozen"/>
      <selection activeCell="C3" sqref="C3"/>
      <selection pane="bottomLeft" activeCell="H39" sqref="H39"/>
    </sheetView>
  </sheetViews>
  <sheetFormatPr defaultRowHeight="10.5"/>
  <cols>
    <col min="1" max="1" width="4.25" style="14" customWidth="1"/>
    <col min="2" max="2" width="19.375" style="14" customWidth="1"/>
    <col min="3" max="3" width="17.875" style="14" customWidth="1"/>
    <col min="4" max="4" width="15.375" style="14" customWidth="1"/>
    <col min="5" max="6" width="13.875" style="14" customWidth="1"/>
    <col min="7" max="7" width="16.5" style="14" customWidth="1"/>
    <col min="8" max="8" width="18" style="84" customWidth="1"/>
    <col min="9" max="9" width="14.25" style="57" customWidth="1"/>
    <col min="10" max="10" width="20.875" style="57" customWidth="1"/>
    <col min="11" max="11" width="18.375" style="57" customWidth="1"/>
    <col min="12" max="14" width="13.625" style="57" customWidth="1"/>
    <col min="15" max="15" width="16" style="14" customWidth="1"/>
    <col min="16" max="16" width="16.25" style="14" customWidth="1"/>
    <col min="17" max="17" width="14.125" style="14" customWidth="1"/>
    <col min="18" max="18" width="19.25" style="14" customWidth="1"/>
    <col min="19" max="19" width="92.75" style="14" hidden="1" customWidth="1"/>
    <col min="20" max="20" width="36" style="14" hidden="1" customWidth="1"/>
    <col min="21" max="29" width="9" style="14" hidden="1" customWidth="1"/>
    <col min="30" max="30" width="26.25" style="14" hidden="1" customWidth="1"/>
    <col min="31" max="31" width="16.25" style="14" hidden="1" customWidth="1"/>
    <col min="32" max="32" width="9" style="14" hidden="1" customWidth="1"/>
    <col min="33" max="33" width="9" style="14" customWidth="1"/>
    <col min="34" max="16384" width="9" style="14"/>
  </cols>
  <sheetData>
    <row r="1" spans="1:37" hidden="1">
      <c r="A1" s="73" t="s">
        <v>2</v>
      </c>
      <c r="B1" s="73"/>
      <c r="C1" s="73"/>
      <c r="D1" s="73"/>
      <c r="E1" s="73"/>
      <c r="F1" s="73"/>
      <c r="G1" s="73"/>
      <c r="H1" s="73"/>
      <c r="I1" s="74"/>
      <c r="J1" s="74"/>
      <c r="K1" s="74"/>
      <c r="L1" s="74"/>
      <c r="M1" s="74"/>
      <c r="N1" s="74"/>
      <c r="O1" s="73"/>
      <c r="P1" s="73"/>
      <c r="Q1" s="73"/>
      <c r="R1" s="73"/>
      <c r="S1" s="50"/>
      <c r="T1" s="50"/>
    </row>
    <row r="2" spans="1:37" ht="23.25" hidden="1" customHeight="1">
      <c r="A2" s="34" t="s">
        <v>22</v>
      </c>
      <c r="B2" s="49"/>
      <c r="C2" s="49"/>
      <c r="D2" s="49"/>
      <c r="E2" s="49"/>
      <c r="F2" s="49"/>
      <c r="G2" s="49"/>
      <c r="H2" s="49"/>
      <c r="I2" s="50"/>
      <c r="J2" s="6"/>
      <c r="K2" s="50"/>
      <c r="L2" s="50"/>
      <c r="M2" s="50"/>
      <c r="N2" s="50"/>
      <c r="O2" s="49"/>
      <c r="P2" s="49"/>
      <c r="Q2" s="49"/>
      <c r="R2" s="49"/>
      <c r="S2" s="50"/>
      <c r="T2" s="50"/>
    </row>
    <row r="3" spans="1:37" ht="12.75" customHeight="1">
      <c r="A3" s="75" t="s">
        <v>0</v>
      </c>
      <c r="B3" s="78" t="s">
        <v>34</v>
      </c>
      <c r="C3" s="66" t="s">
        <v>35</v>
      </c>
      <c r="D3" s="66" t="s">
        <v>1</v>
      </c>
      <c r="E3" s="66" t="s">
        <v>6</v>
      </c>
      <c r="F3" s="66" t="s">
        <v>36</v>
      </c>
      <c r="G3" s="66" t="s">
        <v>8</v>
      </c>
      <c r="H3" s="79" t="s">
        <v>39</v>
      </c>
      <c r="I3" s="65" t="s">
        <v>15</v>
      </c>
      <c r="J3" s="70" t="s">
        <v>14</v>
      </c>
      <c r="K3" s="71"/>
      <c r="L3" s="71"/>
      <c r="M3" s="71"/>
      <c r="N3" s="72"/>
      <c r="O3" s="66" t="s">
        <v>4</v>
      </c>
      <c r="P3" s="66"/>
      <c r="Q3" s="66" t="s">
        <v>37</v>
      </c>
      <c r="R3" s="66" t="s">
        <v>38</v>
      </c>
      <c r="S3" s="50"/>
      <c r="T3" s="50"/>
    </row>
    <row r="4" spans="1:37" ht="101.25" customHeight="1">
      <c r="A4" s="76"/>
      <c r="B4" s="78"/>
      <c r="C4" s="66"/>
      <c r="D4" s="66"/>
      <c r="E4" s="66"/>
      <c r="F4" s="66"/>
      <c r="G4" s="66"/>
      <c r="H4" s="79"/>
      <c r="I4" s="65"/>
      <c r="J4" s="67" t="s">
        <v>9</v>
      </c>
      <c r="K4" s="67" t="s">
        <v>10</v>
      </c>
      <c r="L4" s="67" t="s">
        <v>11</v>
      </c>
      <c r="M4" s="67" t="s">
        <v>12</v>
      </c>
      <c r="N4" s="67" t="s">
        <v>13</v>
      </c>
      <c r="O4" s="66"/>
      <c r="P4" s="66"/>
      <c r="Q4" s="66"/>
      <c r="R4" s="66"/>
      <c r="S4" s="55"/>
      <c r="T4" s="55"/>
    </row>
    <row r="5" spans="1:37" ht="96" customHeight="1">
      <c r="A5" s="77"/>
      <c r="B5" s="78"/>
      <c r="C5" s="66"/>
      <c r="D5" s="66"/>
      <c r="E5" s="66"/>
      <c r="F5" s="66"/>
      <c r="G5" s="66"/>
      <c r="H5" s="79"/>
      <c r="I5" s="65"/>
      <c r="J5" s="68"/>
      <c r="K5" s="68"/>
      <c r="L5" s="68"/>
      <c r="M5" s="68"/>
      <c r="N5" s="68"/>
      <c r="O5" s="51" t="s">
        <v>20</v>
      </c>
      <c r="P5" s="51" t="s">
        <v>21</v>
      </c>
      <c r="Q5" s="66"/>
      <c r="R5" s="66"/>
      <c r="S5" s="55"/>
      <c r="T5" s="55"/>
      <c r="AD5" s="14" t="s">
        <v>3</v>
      </c>
      <c r="AE5" s="1" t="s">
        <v>19</v>
      </c>
    </row>
    <row r="6" spans="1:37" ht="81" customHeight="1">
      <c r="A6" s="53" t="s">
        <v>23</v>
      </c>
      <c r="B6" s="54" t="s">
        <v>53</v>
      </c>
      <c r="C6" s="54" t="s">
        <v>54</v>
      </c>
      <c r="D6" s="54" t="s">
        <v>2371</v>
      </c>
      <c r="E6" s="54" t="s">
        <v>56</v>
      </c>
      <c r="F6" s="54" t="s">
        <v>57</v>
      </c>
      <c r="G6" s="54" t="s">
        <v>58</v>
      </c>
      <c r="H6" s="54" t="s">
        <v>59</v>
      </c>
      <c r="I6" s="4">
        <v>30511</v>
      </c>
      <c r="J6" s="4">
        <v>30511</v>
      </c>
      <c r="K6" s="4">
        <v>0</v>
      </c>
      <c r="L6" s="4">
        <v>0</v>
      </c>
      <c r="M6" s="4">
        <v>0</v>
      </c>
      <c r="N6" s="4">
        <v>0</v>
      </c>
      <c r="O6" s="54" t="s">
        <v>60</v>
      </c>
      <c r="P6" s="54" t="s">
        <v>61</v>
      </c>
      <c r="Q6" s="54" t="s">
        <v>409</v>
      </c>
      <c r="R6" s="54" t="s">
        <v>52</v>
      </c>
      <c r="S6" s="10"/>
      <c r="T6" s="10"/>
      <c r="AD6" s="52" t="s">
        <v>7</v>
      </c>
      <c r="AE6" s="14" t="s">
        <v>16</v>
      </c>
    </row>
    <row r="7" spans="1:37" ht="209.25" customHeight="1">
      <c r="A7" s="54" t="s">
        <v>24</v>
      </c>
      <c r="B7" s="54" t="s">
        <v>63</v>
      </c>
      <c r="C7" s="1" t="s">
        <v>64</v>
      </c>
      <c r="D7" s="54" t="s">
        <v>2354</v>
      </c>
      <c r="E7" s="54" t="s">
        <v>65</v>
      </c>
      <c r="F7" s="54" t="s">
        <v>66</v>
      </c>
      <c r="G7" s="54" t="s">
        <v>67</v>
      </c>
      <c r="H7" s="1" t="s">
        <v>68</v>
      </c>
      <c r="I7" s="4">
        <v>172954.1</v>
      </c>
      <c r="J7" s="4">
        <v>172954.1</v>
      </c>
      <c r="K7" s="4">
        <v>0</v>
      </c>
      <c r="L7" s="4">
        <v>0</v>
      </c>
      <c r="M7" s="4">
        <v>0</v>
      </c>
      <c r="N7" s="4">
        <v>0</v>
      </c>
      <c r="O7" s="54" t="s">
        <v>69</v>
      </c>
      <c r="P7" s="54" t="s">
        <v>2339</v>
      </c>
      <c r="Q7" s="54" t="s">
        <v>409</v>
      </c>
      <c r="R7" s="54" t="s">
        <v>95</v>
      </c>
      <c r="S7" s="10"/>
      <c r="T7" s="10"/>
      <c r="AE7" s="14" t="s">
        <v>17</v>
      </c>
    </row>
    <row r="8" spans="1:37" ht="72.75" customHeight="1">
      <c r="A8" s="53" t="s">
        <v>25</v>
      </c>
      <c r="B8" s="54" t="s">
        <v>75</v>
      </c>
      <c r="C8" s="1" t="s">
        <v>64</v>
      </c>
      <c r="D8" s="54" t="s">
        <v>2372</v>
      </c>
      <c r="E8" s="54" t="s">
        <v>76</v>
      </c>
      <c r="F8" s="54" t="s">
        <v>77</v>
      </c>
      <c r="G8" s="54" t="s">
        <v>78</v>
      </c>
      <c r="H8" s="1" t="s">
        <v>59</v>
      </c>
      <c r="I8" s="4">
        <v>9200</v>
      </c>
      <c r="J8" s="4">
        <v>9200</v>
      </c>
      <c r="K8" s="4">
        <v>0</v>
      </c>
      <c r="L8" s="4">
        <v>0</v>
      </c>
      <c r="M8" s="4">
        <v>0</v>
      </c>
      <c r="N8" s="4">
        <v>0</v>
      </c>
      <c r="O8" s="54" t="s">
        <v>79</v>
      </c>
      <c r="P8" s="54" t="s">
        <v>80</v>
      </c>
      <c r="Q8" s="54" t="s">
        <v>409</v>
      </c>
      <c r="R8" s="54" t="s">
        <v>52</v>
      </c>
      <c r="S8" s="10"/>
      <c r="T8" s="10"/>
      <c r="AD8" s="10" t="s">
        <v>2319</v>
      </c>
      <c r="AE8" s="14" t="s">
        <v>18</v>
      </c>
    </row>
    <row r="9" spans="1:37" ht="73.5">
      <c r="A9" s="54" t="s">
        <v>26</v>
      </c>
      <c r="B9" s="54" t="s">
        <v>75</v>
      </c>
      <c r="C9" s="1" t="s">
        <v>64</v>
      </c>
      <c r="D9" s="54" t="s">
        <v>2372</v>
      </c>
      <c r="E9" s="54" t="s">
        <v>76</v>
      </c>
      <c r="F9" s="54" t="s">
        <v>77</v>
      </c>
      <c r="G9" s="54" t="s">
        <v>81</v>
      </c>
      <c r="H9" s="1" t="s">
        <v>40</v>
      </c>
      <c r="I9" s="4">
        <v>12300</v>
      </c>
      <c r="J9" s="4">
        <v>12300</v>
      </c>
      <c r="K9" s="4">
        <v>0</v>
      </c>
      <c r="L9" s="4">
        <v>0</v>
      </c>
      <c r="M9" s="4">
        <v>0</v>
      </c>
      <c r="N9" s="4">
        <v>0</v>
      </c>
      <c r="O9" s="54" t="s">
        <v>82</v>
      </c>
      <c r="P9" s="54" t="s">
        <v>83</v>
      </c>
      <c r="Q9" s="54" t="s">
        <v>409</v>
      </c>
      <c r="R9" s="54" t="s">
        <v>52</v>
      </c>
      <c r="AD9" s="95" t="s">
        <v>2320</v>
      </c>
      <c r="AK9" s="54"/>
    </row>
    <row r="10" spans="1:37" ht="94.5">
      <c r="A10" s="53" t="s">
        <v>27</v>
      </c>
      <c r="B10" s="54" t="s">
        <v>96</v>
      </c>
      <c r="C10" s="1" t="s">
        <v>54</v>
      </c>
      <c r="D10" s="54" t="s">
        <v>97</v>
      </c>
      <c r="E10" s="54" t="s">
        <v>98</v>
      </c>
      <c r="F10" s="54" t="s">
        <v>99</v>
      </c>
      <c r="G10" s="54" t="s">
        <v>2350</v>
      </c>
      <c r="H10" s="1" t="s">
        <v>59</v>
      </c>
      <c r="I10" s="4">
        <v>142065</v>
      </c>
      <c r="J10" s="4">
        <v>142065</v>
      </c>
      <c r="K10" s="4">
        <v>0</v>
      </c>
      <c r="L10" s="4">
        <v>0</v>
      </c>
      <c r="M10" s="4">
        <v>0</v>
      </c>
      <c r="N10" s="4">
        <v>0</v>
      </c>
      <c r="O10" s="54" t="s">
        <v>100</v>
      </c>
      <c r="P10" s="54" t="s">
        <v>101</v>
      </c>
      <c r="Q10" s="54" t="s">
        <v>409</v>
      </c>
      <c r="R10" s="54" t="s">
        <v>95</v>
      </c>
      <c r="AD10" s="95" t="s">
        <v>2321</v>
      </c>
      <c r="AG10" s="14">
        <v>34.56</v>
      </c>
    </row>
    <row r="11" spans="1:37" ht="120.75" customHeight="1">
      <c r="A11" s="54" t="s">
        <v>28</v>
      </c>
      <c r="B11" s="54" t="s">
        <v>96</v>
      </c>
      <c r="C11" s="1" t="s">
        <v>54</v>
      </c>
      <c r="D11" s="54" t="s">
        <v>2355</v>
      </c>
      <c r="E11" s="54" t="s">
        <v>98</v>
      </c>
      <c r="F11" s="54" t="s">
        <v>99</v>
      </c>
      <c r="G11" s="54" t="s">
        <v>2351</v>
      </c>
      <c r="H11" s="1" t="s">
        <v>59</v>
      </c>
      <c r="I11" s="4">
        <v>310</v>
      </c>
      <c r="J11" s="4">
        <v>310</v>
      </c>
      <c r="K11" s="4">
        <v>0</v>
      </c>
      <c r="L11" s="4">
        <v>0</v>
      </c>
      <c r="M11" s="4">
        <v>0</v>
      </c>
      <c r="N11" s="4">
        <v>0</v>
      </c>
      <c r="O11" s="54" t="s">
        <v>2356</v>
      </c>
      <c r="P11" s="54" t="s">
        <v>2360</v>
      </c>
      <c r="Q11" s="54" t="s">
        <v>409</v>
      </c>
      <c r="R11" s="54" t="s">
        <v>95</v>
      </c>
      <c r="AD11" s="95" t="s">
        <v>2322</v>
      </c>
    </row>
    <row r="12" spans="1:37" ht="130.5" customHeight="1">
      <c r="A12" s="53" t="s">
        <v>29</v>
      </c>
      <c r="B12" s="54" t="s">
        <v>96</v>
      </c>
      <c r="C12" s="1" t="s">
        <v>54</v>
      </c>
      <c r="D12" s="54" t="s">
        <v>97</v>
      </c>
      <c r="E12" s="54" t="s">
        <v>98</v>
      </c>
      <c r="F12" s="54" t="s">
        <v>99</v>
      </c>
      <c r="G12" s="54" t="s">
        <v>2352</v>
      </c>
      <c r="H12" s="1" t="s">
        <v>59</v>
      </c>
      <c r="I12" s="4">
        <v>469529.17</v>
      </c>
      <c r="J12" s="4">
        <v>469529.17</v>
      </c>
      <c r="K12" s="4">
        <v>0</v>
      </c>
      <c r="L12" s="4">
        <v>0</v>
      </c>
      <c r="M12" s="4">
        <v>0</v>
      </c>
      <c r="N12" s="4">
        <v>0</v>
      </c>
      <c r="O12" s="54" t="s">
        <v>102</v>
      </c>
      <c r="P12" s="54" t="s">
        <v>2360</v>
      </c>
      <c r="Q12" s="54" t="s">
        <v>409</v>
      </c>
      <c r="R12" s="54" t="s">
        <v>95</v>
      </c>
      <c r="AD12" s="95" t="s">
        <v>2323</v>
      </c>
    </row>
    <row r="13" spans="1:37" ht="84">
      <c r="A13" s="54" t="s">
        <v>30</v>
      </c>
      <c r="B13" s="54" t="s">
        <v>96</v>
      </c>
      <c r="C13" s="1" t="s">
        <v>54</v>
      </c>
      <c r="D13" s="54" t="s">
        <v>97</v>
      </c>
      <c r="E13" s="54" t="s">
        <v>98</v>
      </c>
      <c r="F13" s="54" t="s">
        <v>99</v>
      </c>
      <c r="G13" s="54" t="s">
        <v>2353</v>
      </c>
      <c r="H13" s="1" t="s">
        <v>59</v>
      </c>
      <c r="I13" s="4">
        <v>7997.48</v>
      </c>
      <c r="J13" s="4">
        <v>7997.48</v>
      </c>
      <c r="K13" s="4">
        <v>0</v>
      </c>
      <c r="L13" s="4">
        <v>0</v>
      </c>
      <c r="M13" s="4">
        <v>0</v>
      </c>
      <c r="N13" s="4">
        <v>0</v>
      </c>
      <c r="O13" s="54" t="s">
        <v>103</v>
      </c>
      <c r="P13" s="54" t="s">
        <v>104</v>
      </c>
      <c r="Q13" s="54" t="s">
        <v>409</v>
      </c>
      <c r="R13" s="54" t="s">
        <v>95</v>
      </c>
    </row>
    <row r="14" spans="1:37" ht="84">
      <c r="A14" s="53" t="s">
        <v>31</v>
      </c>
      <c r="B14" s="12" t="s">
        <v>116</v>
      </c>
      <c r="C14" s="12" t="s">
        <v>45</v>
      </c>
      <c r="D14" s="12" t="s">
        <v>117</v>
      </c>
      <c r="E14" s="12" t="s">
        <v>118</v>
      </c>
      <c r="F14" s="12" t="s">
        <v>119</v>
      </c>
      <c r="G14" s="12" t="s">
        <v>120</v>
      </c>
      <c r="H14" s="12" t="s">
        <v>121</v>
      </c>
      <c r="I14" s="13">
        <v>3382.14</v>
      </c>
      <c r="J14" s="13">
        <v>3382.14</v>
      </c>
      <c r="K14" s="4">
        <v>0</v>
      </c>
      <c r="L14" s="4">
        <v>0</v>
      </c>
      <c r="M14" s="4">
        <v>0</v>
      </c>
      <c r="N14" s="4">
        <v>0</v>
      </c>
      <c r="O14" s="12" t="s">
        <v>122</v>
      </c>
      <c r="P14" s="12" t="s">
        <v>2360</v>
      </c>
      <c r="Q14" s="12" t="s">
        <v>123</v>
      </c>
      <c r="R14" s="54" t="s">
        <v>95</v>
      </c>
    </row>
    <row r="15" spans="1:37" ht="84">
      <c r="A15" s="54" t="s">
        <v>5</v>
      </c>
      <c r="B15" s="12" t="s">
        <v>116</v>
      </c>
      <c r="C15" s="12" t="s">
        <v>45</v>
      </c>
      <c r="D15" s="12" t="s">
        <v>124</v>
      </c>
      <c r="E15" s="12" t="s">
        <v>118</v>
      </c>
      <c r="F15" s="12" t="s">
        <v>119</v>
      </c>
      <c r="G15" s="12" t="s">
        <v>125</v>
      </c>
      <c r="H15" s="12" t="s">
        <v>126</v>
      </c>
      <c r="I15" s="13">
        <v>2878.2</v>
      </c>
      <c r="J15" s="13">
        <v>2878.2</v>
      </c>
      <c r="K15" s="4">
        <v>0</v>
      </c>
      <c r="L15" s="4">
        <v>0</v>
      </c>
      <c r="M15" s="4">
        <v>0</v>
      </c>
      <c r="N15" s="4">
        <v>0</v>
      </c>
      <c r="O15" s="12" t="s">
        <v>122</v>
      </c>
      <c r="P15" s="12" t="s">
        <v>2360</v>
      </c>
      <c r="Q15" s="12" t="s">
        <v>123</v>
      </c>
      <c r="R15" s="54" t="s">
        <v>95</v>
      </c>
    </row>
    <row r="16" spans="1:37" ht="106.5" customHeight="1">
      <c r="A16" s="53" t="s">
        <v>32</v>
      </c>
      <c r="B16" s="54" t="s">
        <v>2357</v>
      </c>
      <c r="C16" s="1" t="s">
        <v>45</v>
      </c>
      <c r="D16" s="54" t="s">
        <v>395</v>
      </c>
      <c r="E16" s="54" t="s">
        <v>396</v>
      </c>
      <c r="F16" s="54" t="s">
        <v>397</v>
      </c>
      <c r="G16" s="54" t="s">
        <v>398</v>
      </c>
      <c r="H16" s="1" t="s">
        <v>59</v>
      </c>
      <c r="I16" s="4">
        <v>12816.6</v>
      </c>
      <c r="J16" s="4">
        <v>12816.6</v>
      </c>
      <c r="K16" s="4">
        <v>0</v>
      </c>
      <c r="L16" s="4">
        <v>0</v>
      </c>
      <c r="M16" s="4">
        <v>0</v>
      </c>
      <c r="N16" s="4">
        <v>0</v>
      </c>
      <c r="O16" s="54" t="s">
        <v>399</v>
      </c>
      <c r="P16" s="54" t="s">
        <v>400</v>
      </c>
      <c r="Q16" s="54" t="s">
        <v>409</v>
      </c>
      <c r="R16" s="54" t="s">
        <v>95</v>
      </c>
    </row>
    <row r="17" spans="1:18" ht="115.5">
      <c r="A17" s="54" t="s">
        <v>33</v>
      </c>
      <c r="B17" s="54" t="s">
        <v>2357</v>
      </c>
      <c r="C17" s="1" t="s">
        <v>45</v>
      </c>
      <c r="D17" s="54" t="s">
        <v>395</v>
      </c>
      <c r="E17" s="54" t="s">
        <v>401</v>
      </c>
      <c r="F17" s="54" t="s">
        <v>402</v>
      </c>
      <c r="G17" s="54" t="s">
        <v>398</v>
      </c>
      <c r="H17" s="1" t="s">
        <v>126</v>
      </c>
      <c r="I17" s="4">
        <v>27310.92</v>
      </c>
      <c r="J17" s="4">
        <v>27310.92</v>
      </c>
      <c r="K17" s="4">
        <v>0</v>
      </c>
      <c r="L17" s="4">
        <v>0</v>
      </c>
      <c r="M17" s="4">
        <v>0</v>
      </c>
      <c r="N17" s="4">
        <v>0</v>
      </c>
      <c r="O17" s="54" t="s">
        <v>403</v>
      </c>
      <c r="P17" s="54" t="s">
        <v>404</v>
      </c>
      <c r="Q17" s="54" t="s">
        <v>409</v>
      </c>
      <c r="R17" s="54" t="s">
        <v>95</v>
      </c>
    </row>
    <row r="18" spans="1:18" ht="209.25" customHeight="1">
      <c r="A18" s="53" t="s">
        <v>132</v>
      </c>
      <c r="B18" s="54" t="s">
        <v>2358</v>
      </c>
      <c r="C18" s="1" t="s">
        <v>54</v>
      </c>
      <c r="D18" s="54" t="s">
        <v>405</v>
      </c>
      <c r="E18" s="54" t="s">
        <v>406</v>
      </c>
      <c r="F18" s="54" t="s">
        <v>407</v>
      </c>
      <c r="G18" s="54" t="s">
        <v>408</v>
      </c>
      <c r="H18" s="1" t="s">
        <v>121</v>
      </c>
      <c r="I18" s="4">
        <v>158055</v>
      </c>
      <c r="J18" s="4">
        <v>0</v>
      </c>
      <c r="K18" s="4">
        <v>0</v>
      </c>
      <c r="L18" s="4">
        <v>0</v>
      </c>
      <c r="M18" s="4">
        <v>158055</v>
      </c>
      <c r="N18" s="4">
        <v>0</v>
      </c>
      <c r="O18" s="54" t="s">
        <v>2360</v>
      </c>
      <c r="P18" s="54" t="s">
        <v>2360</v>
      </c>
      <c r="Q18" s="54" t="s">
        <v>409</v>
      </c>
      <c r="R18" s="54" t="s">
        <v>52</v>
      </c>
    </row>
    <row r="19" spans="1:18" ht="84">
      <c r="A19" s="54" t="s">
        <v>133</v>
      </c>
      <c r="B19" s="54" t="s">
        <v>413</v>
      </c>
      <c r="C19" s="1" t="s">
        <v>54</v>
      </c>
      <c r="D19" s="54" t="s">
        <v>2373</v>
      </c>
      <c r="E19" s="54" t="s">
        <v>414</v>
      </c>
      <c r="F19" s="54" t="s">
        <v>415</v>
      </c>
      <c r="G19" s="54" t="s">
        <v>416</v>
      </c>
      <c r="H19" s="1" t="s">
        <v>121</v>
      </c>
      <c r="I19" s="4">
        <v>24021.9</v>
      </c>
      <c r="J19" s="4">
        <v>24021.9</v>
      </c>
      <c r="K19" s="4">
        <v>0</v>
      </c>
      <c r="L19" s="4">
        <v>0</v>
      </c>
      <c r="M19" s="4">
        <v>0</v>
      </c>
      <c r="N19" s="4">
        <v>0</v>
      </c>
      <c r="O19" s="54" t="s">
        <v>60</v>
      </c>
      <c r="P19" s="54" t="s">
        <v>417</v>
      </c>
      <c r="Q19" s="54" t="s">
        <v>409</v>
      </c>
      <c r="R19" s="54" t="s">
        <v>95</v>
      </c>
    </row>
    <row r="20" spans="1:18" ht="105">
      <c r="A20" s="53" t="s">
        <v>134</v>
      </c>
      <c r="B20" s="54" t="s">
        <v>413</v>
      </c>
      <c r="C20" s="1" t="s">
        <v>54</v>
      </c>
      <c r="D20" s="54" t="s">
        <v>418</v>
      </c>
      <c r="E20" s="54" t="s">
        <v>419</v>
      </c>
      <c r="F20" s="54" t="s">
        <v>420</v>
      </c>
      <c r="G20" s="54" t="s">
        <v>2359</v>
      </c>
      <c r="H20" s="1" t="s">
        <v>40</v>
      </c>
      <c r="I20" s="4">
        <v>15121</v>
      </c>
      <c r="J20" s="4">
        <v>15121</v>
      </c>
      <c r="K20" s="4">
        <v>0</v>
      </c>
      <c r="L20" s="4">
        <v>0</v>
      </c>
      <c r="M20" s="4">
        <v>0</v>
      </c>
      <c r="N20" s="4">
        <v>0</v>
      </c>
      <c r="O20" s="54" t="s">
        <v>421</v>
      </c>
      <c r="P20" s="54" t="s">
        <v>2360</v>
      </c>
      <c r="Q20" s="54" t="s">
        <v>409</v>
      </c>
      <c r="R20" s="54" t="s">
        <v>95</v>
      </c>
    </row>
    <row r="21" spans="1:18" ht="63">
      <c r="A21" s="54" t="s">
        <v>135</v>
      </c>
      <c r="B21" s="54" t="s">
        <v>441</v>
      </c>
      <c r="C21" s="54" t="s">
        <v>45</v>
      </c>
      <c r="D21" s="54" t="s">
        <v>442</v>
      </c>
      <c r="E21" s="54" t="s">
        <v>443</v>
      </c>
      <c r="F21" s="54" t="s">
        <v>444</v>
      </c>
      <c r="G21" s="54" t="s">
        <v>445</v>
      </c>
      <c r="H21" s="54" t="s">
        <v>40</v>
      </c>
      <c r="I21" s="4">
        <v>39182.94</v>
      </c>
      <c r="J21" s="4">
        <v>39182.94</v>
      </c>
      <c r="K21" s="4">
        <v>0</v>
      </c>
      <c r="L21" s="4">
        <v>0</v>
      </c>
      <c r="M21" s="4">
        <v>0</v>
      </c>
      <c r="N21" s="4">
        <v>0</v>
      </c>
      <c r="O21" s="54" t="s">
        <v>446</v>
      </c>
      <c r="P21" s="54" t="s">
        <v>2360</v>
      </c>
      <c r="Q21" s="54" t="s">
        <v>409</v>
      </c>
      <c r="R21" s="54" t="s">
        <v>52</v>
      </c>
    </row>
    <row r="22" spans="1:18" ht="247.5" customHeight="1">
      <c r="A22" s="53" t="s">
        <v>136</v>
      </c>
      <c r="B22" s="54" t="s">
        <v>453</v>
      </c>
      <c r="C22" s="1" t="s">
        <v>64</v>
      </c>
      <c r="D22" s="54" t="s">
        <v>41</v>
      </c>
      <c r="E22" s="54" t="s">
        <v>454</v>
      </c>
      <c r="F22" s="54" t="s">
        <v>455</v>
      </c>
      <c r="G22" s="54" t="s">
        <v>456</v>
      </c>
      <c r="H22" s="1" t="s">
        <v>40</v>
      </c>
      <c r="I22" s="2">
        <v>78602.66</v>
      </c>
      <c r="J22" s="2">
        <v>78602.66</v>
      </c>
      <c r="K22" s="4">
        <v>0</v>
      </c>
      <c r="L22" s="4">
        <v>0</v>
      </c>
      <c r="M22" s="4">
        <v>0</v>
      </c>
      <c r="N22" s="4">
        <v>0</v>
      </c>
      <c r="O22" s="54" t="s">
        <v>457</v>
      </c>
      <c r="P22" s="54" t="s">
        <v>458</v>
      </c>
      <c r="Q22" s="54" t="s">
        <v>409</v>
      </c>
      <c r="R22" s="54" t="s">
        <v>42</v>
      </c>
    </row>
    <row r="23" spans="1:18" ht="136.5">
      <c r="A23" s="54" t="s">
        <v>137</v>
      </c>
      <c r="B23" s="54" t="s">
        <v>453</v>
      </c>
      <c r="C23" s="1" t="s">
        <v>64</v>
      </c>
      <c r="D23" s="1" t="s">
        <v>459</v>
      </c>
      <c r="E23" s="54" t="s">
        <v>460</v>
      </c>
      <c r="F23" s="54" t="s">
        <v>455</v>
      </c>
      <c r="G23" s="54" t="s">
        <v>461</v>
      </c>
      <c r="H23" s="1" t="s">
        <v>40</v>
      </c>
      <c r="I23" s="2">
        <v>13695</v>
      </c>
      <c r="J23" s="2">
        <v>13695</v>
      </c>
      <c r="K23" s="4">
        <v>0</v>
      </c>
      <c r="L23" s="4">
        <v>0</v>
      </c>
      <c r="M23" s="4">
        <v>0</v>
      </c>
      <c r="N23" s="4">
        <v>0</v>
      </c>
      <c r="O23" s="54" t="s">
        <v>462</v>
      </c>
      <c r="P23" s="54" t="s">
        <v>463</v>
      </c>
      <c r="Q23" s="54" t="s">
        <v>409</v>
      </c>
      <c r="R23" s="54" t="s">
        <v>42</v>
      </c>
    </row>
    <row r="24" spans="1:18" ht="136.5">
      <c r="A24" s="53" t="s">
        <v>138</v>
      </c>
      <c r="B24" s="54" t="s">
        <v>453</v>
      </c>
      <c r="C24" s="1" t="s">
        <v>64</v>
      </c>
      <c r="D24" s="1" t="s">
        <v>459</v>
      </c>
      <c r="E24" s="54" t="s">
        <v>65</v>
      </c>
      <c r="F24" s="54" t="s">
        <v>455</v>
      </c>
      <c r="G24" s="54" t="s">
        <v>464</v>
      </c>
      <c r="H24" s="1" t="s">
        <v>121</v>
      </c>
      <c r="I24" s="2">
        <v>14673</v>
      </c>
      <c r="J24" s="2">
        <v>14673</v>
      </c>
      <c r="K24" s="4">
        <v>0</v>
      </c>
      <c r="L24" s="4">
        <v>0</v>
      </c>
      <c r="M24" s="4">
        <v>0</v>
      </c>
      <c r="N24" s="4">
        <v>0</v>
      </c>
      <c r="O24" s="54" t="s">
        <v>462</v>
      </c>
      <c r="P24" s="54" t="s">
        <v>463</v>
      </c>
      <c r="Q24" s="54" t="s">
        <v>409</v>
      </c>
      <c r="R24" s="54" t="s">
        <v>42</v>
      </c>
    </row>
    <row r="25" spans="1:18" ht="147">
      <c r="A25" s="54" t="s">
        <v>139</v>
      </c>
      <c r="B25" s="54" t="s">
        <v>453</v>
      </c>
      <c r="C25" s="1" t="s">
        <v>64</v>
      </c>
      <c r="D25" s="54" t="s">
        <v>2374</v>
      </c>
      <c r="E25" s="54" t="s">
        <v>466</v>
      </c>
      <c r="F25" s="54" t="s">
        <v>455</v>
      </c>
      <c r="G25" s="54" t="s">
        <v>467</v>
      </c>
      <c r="H25" s="1" t="s">
        <v>40</v>
      </c>
      <c r="I25" s="2">
        <v>954.66</v>
      </c>
      <c r="J25" s="2">
        <v>954.66</v>
      </c>
      <c r="K25" s="4">
        <v>0</v>
      </c>
      <c r="L25" s="4">
        <v>0</v>
      </c>
      <c r="M25" s="4">
        <v>0</v>
      </c>
      <c r="N25" s="4">
        <v>0</v>
      </c>
      <c r="O25" s="54" t="s">
        <v>468</v>
      </c>
      <c r="P25" s="54" t="s">
        <v>469</v>
      </c>
      <c r="Q25" s="54" t="s">
        <v>409</v>
      </c>
      <c r="R25" s="54" t="s">
        <v>52</v>
      </c>
    </row>
    <row r="26" spans="1:18" ht="84">
      <c r="A26" s="53" t="s">
        <v>140</v>
      </c>
      <c r="B26" s="54" t="s">
        <v>453</v>
      </c>
      <c r="C26" s="1" t="s">
        <v>64</v>
      </c>
      <c r="D26" s="54" t="s">
        <v>470</v>
      </c>
      <c r="E26" s="54" t="s">
        <v>65</v>
      </c>
      <c r="F26" s="54" t="s">
        <v>455</v>
      </c>
      <c r="G26" s="54" t="s">
        <v>471</v>
      </c>
      <c r="H26" s="1" t="s">
        <v>59</v>
      </c>
      <c r="I26" s="2">
        <v>23214.98</v>
      </c>
      <c r="J26" s="2">
        <v>23214.98</v>
      </c>
      <c r="K26" s="4">
        <v>0</v>
      </c>
      <c r="L26" s="4">
        <v>0</v>
      </c>
      <c r="M26" s="4">
        <v>0</v>
      </c>
      <c r="N26" s="4">
        <v>0</v>
      </c>
      <c r="O26" s="54" t="s">
        <v>472</v>
      </c>
      <c r="P26" s="54" t="s">
        <v>473</v>
      </c>
      <c r="Q26" s="54" t="s">
        <v>409</v>
      </c>
      <c r="R26" s="54" t="s">
        <v>955</v>
      </c>
    </row>
    <row r="27" spans="1:18" ht="63">
      <c r="A27" s="54" t="s">
        <v>141</v>
      </c>
      <c r="B27" s="54" t="s">
        <v>480</v>
      </c>
      <c r="C27" s="1" t="s">
        <v>64</v>
      </c>
      <c r="D27" s="54" t="s">
        <v>481</v>
      </c>
      <c r="E27" s="54" t="s">
        <v>482</v>
      </c>
      <c r="F27" s="54" t="s">
        <v>483</v>
      </c>
      <c r="G27" s="14" t="s">
        <v>93</v>
      </c>
      <c r="H27" s="1" t="s">
        <v>484</v>
      </c>
      <c r="I27" s="4">
        <v>142124</v>
      </c>
      <c r="J27" s="4">
        <v>142124</v>
      </c>
      <c r="K27" s="4">
        <v>0</v>
      </c>
      <c r="L27" s="4">
        <v>0</v>
      </c>
      <c r="M27" s="4">
        <v>0</v>
      </c>
      <c r="N27" s="4">
        <v>0</v>
      </c>
      <c r="O27" s="54" t="s">
        <v>485</v>
      </c>
      <c r="P27" s="54" t="s">
        <v>2360</v>
      </c>
      <c r="Q27" s="54" t="s">
        <v>409</v>
      </c>
      <c r="R27" s="54" t="s">
        <v>52</v>
      </c>
    </row>
    <row r="28" spans="1:18" ht="63">
      <c r="A28" s="53" t="s">
        <v>142</v>
      </c>
      <c r="B28" s="54" t="s">
        <v>492</v>
      </c>
      <c r="C28" s="1" t="s">
        <v>64</v>
      </c>
      <c r="D28" s="54" t="s">
        <v>493</v>
      </c>
      <c r="E28" s="54" t="s">
        <v>494</v>
      </c>
      <c r="F28" s="54" t="s">
        <v>495</v>
      </c>
      <c r="G28" s="54" t="s">
        <v>496</v>
      </c>
      <c r="H28" s="1" t="s">
        <v>59</v>
      </c>
      <c r="I28" s="4">
        <v>143982.57</v>
      </c>
      <c r="J28" s="4">
        <v>143982.57</v>
      </c>
      <c r="K28" s="4">
        <v>0</v>
      </c>
      <c r="L28" s="4">
        <v>0</v>
      </c>
      <c r="M28" s="4">
        <v>0</v>
      </c>
      <c r="N28" s="4">
        <v>0</v>
      </c>
      <c r="O28" s="54" t="s">
        <v>497</v>
      </c>
      <c r="P28" s="54" t="s">
        <v>498</v>
      </c>
      <c r="Q28" s="54" t="s">
        <v>409</v>
      </c>
      <c r="R28" s="54" t="s">
        <v>52</v>
      </c>
    </row>
    <row r="29" spans="1:18" ht="63">
      <c r="A29" s="54" t="s">
        <v>143</v>
      </c>
      <c r="B29" s="54" t="s">
        <v>499</v>
      </c>
      <c r="C29" s="54" t="s">
        <v>64</v>
      </c>
      <c r="D29" s="54" t="s">
        <v>500</v>
      </c>
      <c r="E29" s="54" t="s">
        <v>501</v>
      </c>
      <c r="F29" s="54" t="s">
        <v>502</v>
      </c>
      <c r="G29" s="54" t="s">
        <v>503</v>
      </c>
      <c r="H29" s="54" t="s">
        <v>59</v>
      </c>
      <c r="I29" s="4">
        <v>117620.47</v>
      </c>
      <c r="J29" s="4">
        <v>117620.47</v>
      </c>
      <c r="K29" s="4">
        <v>0</v>
      </c>
      <c r="L29" s="4">
        <v>0</v>
      </c>
      <c r="M29" s="4">
        <v>0</v>
      </c>
      <c r="N29" s="4">
        <v>0</v>
      </c>
      <c r="O29" s="54" t="s">
        <v>504</v>
      </c>
      <c r="P29" s="54" t="s">
        <v>505</v>
      </c>
      <c r="Q29" s="54" t="s">
        <v>506</v>
      </c>
      <c r="R29" s="54" t="s">
        <v>52</v>
      </c>
    </row>
    <row r="30" spans="1:18" ht="73.5">
      <c r="A30" s="53" t="s">
        <v>144</v>
      </c>
      <c r="B30" s="54" t="s">
        <v>499</v>
      </c>
      <c r="C30" s="54" t="s">
        <v>64</v>
      </c>
      <c r="D30" s="54" t="s">
        <v>500</v>
      </c>
      <c r="E30" s="54" t="s">
        <v>507</v>
      </c>
      <c r="F30" s="54" t="s">
        <v>502</v>
      </c>
      <c r="G30" s="54" t="s">
        <v>503</v>
      </c>
      <c r="H30" s="54" t="s">
        <v>59</v>
      </c>
      <c r="I30" s="4">
        <v>38264.81</v>
      </c>
      <c r="J30" s="4">
        <v>38264.81</v>
      </c>
      <c r="K30" s="4">
        <v>0</v>
      </c>
      <c r="L30" s="4">
        <v>0</v>
      </c>
      <c r="M30" s="4">
        <v>0</v>
      </c>
      <c r="N30" s="4">
        <v>0</v>
      </c>
      <c r="O30" s="54" t="s">
        <v>504</v>
      </c>
      <c r="P30" s="54" t="s">
        <v>505</v>
      </c>
      <c r="Q30" s="54" t="s">
        <v>506</v>
      </c>
      <c r="R30" s="54" t="s">
        <v>52</v>
      </c>
    </row>
    <row r="31" spans="1:18" ht="136.5">
      <c r="A31" s="54" t="s">
        <v>145</v>
      </c>
      <c r="B31" s="54" t="s">
        <v>499</v>
      </c>
      <c r="C31" s="54" t="s">
        <v>64</v>
      </c>
      <c r="D31" s="54" t="s">
        <v>508</v>
      </c>
      <c r="E31" s="54" t="s">
        <v>509</v>
      </c>
      <c r="F31" s="54" t="s">
        <v>510</v>
      </c>
      <c r="G31" s="54" t="s">
        <v>877</v>
      </c>
      <c r="H31" s="54" t="s">
        <v>40</v>
      </c>
      <c r="I31" s="4">
        <v>97452.9</v>
      </c>
      <c r="J31" s="4">
        <v>97452.9</v>
      </c>
      <c r="K31" s="4">
        <v>0</v>
      </c>
      <c r="L31" s="4">
        <v>0</v>
      </c>
      <c r="M31" s="4">
        <v>0</v>
      </c>
      <c r="N31" s="4">
        <v>0</v>
      </c>
      <c r="O31" s="54" t="s">
        <v>511</v>
      </c>
      <c r="P31" s="54" t="s">
        <v>512</v>
      </c>
      <c r="Q31" s="54" t="s">
        <v>506</v>
      </c>
      <c r="R31" s="54" t="s">
        <v>42</v>
      </c>
    </row>
    <row r="32" spans="1:18" ht="84">
      <c r="A32" s="53" t="s">
        <v>146</v>
      </c>
      <c r="B32" s="54" t="s">
        <v>523</v>
      </c>
      <c r="C32" s="1" t="s">
        <v>64</v>
      </c>
      <c r="D32" s="54" t="s">
        <v>2371</v>
      </c>
      <c r="E32" s="54" t="s">
        <v>482</v>
      </c>
      <c r="F32" s="54" t="s">
        <v>524</v>
      </c>
      <c r="G32" s="54" t="s">
        <v>525</v>
      </c>
      <c r="H32" s="1" t="s">
        <v>59</v>
      </c>
      <c r="I32" s="4">
        <v>70842</v>
      </c>
      <c r="J32" s="4">
        <v>70842</v>
      </c>
      <c r="K32" s="4">
        <v>0</v>
      </c>
      <c r="L32" s="4">
        <v>0</v>
      </c>
      <c r="M32" s="4">
        <v>0</v>
      </c>
      <c r="N32" s="4">
        <v>0</v>
      </c>
      <c r="O32" s="54" t="s">
        <v>526</v>
      </c>
      <c r="P32" s="54" t="s">
        <v>2360</v>
      </c>
      <c r="Q32" s="54" t="s">
        <v>409</v>
      </c>
      <c r="R32" s="54" t="s">
        <v>95</v>
      </c>
    </row>
    <row r="33" spans="1:33" ht="346.5">
      <c r="A33" s="54" t="s">
        <v>147</v>
      </c>
      <c r="B33" s="54" t="s">
        <v>528</v>
      </c>
      <c r="C33" s="1" t="s">
        <v>64</v>
      </c>
      <c r="D33" s="54" t="s">
        <v>529</v>
      </c>
      <c r="E33" s="54" t="s">
        <v>482</v>
      </c>
      <c r="F33" s="54" t="s">
        <v>530</v>
      </c>
      <c r="G33" s="54" t="s">
        <v>531</v>
      </c>
      <c r="H33" s="1" t="s">
        <v>59</v>
      </c>
      <c r="I33" s="4">
        <v>31666.35</v>
      </c>
      <c r="J33" s="4">
        <v>31666.35</v>
      </c>
      <c r="K33" s="4">
        <v>0</v>
      </c>
      <c r="L33" s="4">
        <v>0</v>
      </c>
      <c r="M33" s="4">
        <v>0</v>
      </c>
      <c r="N33" s="4">
        <v>0</v>
      </c>
      <c r="O33" s="54" t="s">
        <v>532</v>
      </c>
      <c r="P33" s="54" t="s">
        <v>533</v>
      </c>
      <c r="Q33" s="54" t="s">
        <v>409</v>
      </c>
      <c r="R33" s="54" t="s">
        <v>52</v>
      </c>
    </row>
    <row r="34" spans="1:33" ht="99.75" customHeight="1">
      <c r="A34" s="53" t="s">
        <v>148</v>
      </c>
      <c r="B34" s="54" t="s">
        <v>535</v>
      </c>
      <c r="C34" s="1" t="s">
        <v>64</v>
      </c>
      <c r="D34" s="54" t="s">
        <v>2374</v>
      </c>
      <c r="E34" s="54" t="s">
        <v>482</v>
      </c>
      <c r="F34" s="54" t="s">
        <v>536</v>
      </c>
      <c r="G34" s="54" t="s">
        <v>537</v>
      </c>
      <c r="H34" s="1" t="s">
        <v>59</v>
      </c>
      <c r="I34" s="4">
        <v>50000</v>
      </c>
      <c r="J34" s="4">
        <f>I34</f>
        <v>50000</v>
      </c>
      <c r="K34" s="4">
        <v>0</v>
      </c>
      <c r="L34" s="4">
        <v>0</v>
      </c>
      <c r="M34" s="4">
        <v>0</v>
      </c>
      <c r="N34" s="4">
        <v>0</v>
      </c>
      <c r="O34" s="54" t="s">
        <v>2360</v>
      </c>
      <c r="P34" s="54" t="s">
        <v>2360</v>
      </c>
      <c r="Q34" s="54" t="s">
        <v>409</v>
      </c>
      <c r="R34" s="54" t="s">
        <v>52</v>
      </c>
    </row>
    <row r="35" spans="1:33" ht="63">
      <c r="A35" s="54" t="s">
        <v>149</v>
      </c>
      <c r="B35" s="54" t="s">
        <v>538</v>
      </c>
      <c r="C35" s="1" t="s">
        <v>64</v>
      </c>
      <c r="D35" s="54" t="s">
        <v>470</v>
      </c>
      <c r="E35" s="54" t="s">
        <v>539</v>
      </c>
      <c r="F35" s="54" t="s">
        <v>540</v>
      </c>
      <c r="G35" s="54" t="s">
        <v>541</v>
      </c>
      <c r="H35" s="1" t="s">
        <v>40</v>
      </c>
      <c r="I35" s="4">
        <v>159711.81</v>
      </c>
      <c r="J35" s="4">
        <v>159711.81</v>
      </c>
      <c r="K35" s="4">
        <v>0</v>
      </c>
      <c r="L35" s="4">
        <v>0</v>
      </c>
      <c r="M35" s="4">
        <v>0</v>
      </c>
      <c r="N35" s="4">
        <v>0</v>
      </c>
      <c r="O35" s="54" t="s">
        <v>542</v>
      </c>
      <c r="P35" s="54" t="s">
        <v>2360</v>
      </c>
      <c r="Q35" s="54" t="s">
        <v>409</v>
      </c>
      <c r="R35" s="54" t="s">
        <v>52</v>
      </c>
    </row>
    <row r="36" spans="1:33" ht="63">
      <c r="A36" s="53" t="s">
        <v>150</v>
      </c>
      <c r="B36" s="54" t="s">
        <v>543</v>
      </c>
      <c r="C36" s="1" t="s">
        <v>64</v>
      </c>
      <c r="D36" s="54" t="s">
        <v>470</v>
      </c>
      <c r="E36" s="54" t="s">
        <v>476</v>
      </c>
      <c r="F36" s="54" t="s">
        <v>544</v>
      </c>
      <c r="G36" s="54" t="s">
        <v>545</v>
      </c>
      <c r="H36" s="1" t="s">
        <v>121</v>
      </c>
      <c r="I36" s="2">
        <v>3462</v>
      </c>
      <c r="J36" s="2">
        <v>3462</v>
      </c>
      <c r="K36" s="4">
        <v>0</v>
      </c>
      <c r="L36" s="4">
        <v>0</v>
      </c>
      <c r="M36" s="4">
        <v>0</v>
      </c>
      <c r="N36" s="4">
        <v>0</v>
      </c>
      <c r="O36" s="54" t="s">
        <v>2403</v>
      </c>
      <c r="P36" s="54" t="s">
        <v>2360</v>
      </c>
      <c r="Q36" s="54" t="s">
        <v>409</v>
      </c>
      <c r="R36" s="54" t="s">
        <v>52</v>
      </c>
    </row>
    <row r="37" spans="1:33" ht="63">
      <c r="A37" s="54" t="s">
        <v>151</v>
      </c>
      <c r="B37" s="54" t="s">
        <v>543</v>
      </c>
      <c r="C37" s="1" t="s">
        <v>64</v>
      </c>
      <c r="D37" s="54" t="s">
        <v>470</v>
      </c>
      <c r="E37" s="54" t="s">
        <v>547</v>
      </c>
      <c r="F37" s="54" t="s">
        <v>544</v>
      </c>
      <c r="G37" s="54" t="s">
        <v>548</v>
      </c>
      <c r="H37" s="1" t="s">
        <v>59</v>
      </c>
      <c r="I37" s="2">
        <v>20664</v>
      </c>
      <c r="J37" s="4">
        <v>0</v>
      </c>
      <c r="K37" s="2">
        <v>20664</v>
      </c>
      <c r="L37" s="4">
        <v>0</v>
      </c>
      <c r="M37" s="4">
        <v>0</v>
      </c>
      <c r="N37" s="4">
        <v>0</v>
      </c>
      <c r="O37" s="54" t="s">
        <v>2404</v>
      </c>
      <c r="P37" s="54" t="s">
        <v>2360</v>
      </c>
      <c r="Q37" s="54" t="s">
        <v>409</v>
      </c>
      <c r="R37" s="54" t="s">
        <v>52</v>
      </c>
    </row>
    <row r="38" spans="1:33" ht="63">
      <c r="A38" s="53" t="s">
        <v>152</v>
      </c>
      <c r="B38" s="54" t="s">
        <v>543</v>
      </c>
      <c r="C38" s="1" t="s">
        <v>64</v>
      </c>
      <c r="D38" s="54" t="s">
        <v>470</v>
      </c>
      <c r="E38" s="54" t="s">
        <v>549</v>
      </c>
      <c r="F38" s="54" t="s">
        <v>544</v>
      </c>
      <c r="G38" s="54" t="s">
        <v>550</v>
      </c>
      <c r="H38" s="1" t="s">
        <v>126</v>
      </c>
      <c r="I38" s="2">
        <v>1118.69</v>
      </c>
      <c r="J38" s="2">
        <v>1118.69</v>
      </c>
      <c r="K38" s="4">
        <v>0</v>
      </c>
      <c r="L38" s="4">
        <v>0</v>
      </c>
      <c r="M38" s="4">
        <v>0</v>
      </c>
      <c r="N38" s="4">
        <v>0</v>
      </c>
      <c r="O38" s="54" t="s">
        <v>2405</v>
      </c>
      <c r="P38" s="54" t="s">
        <v>2360</v>
      </c>
      <c r="Q38" s="54" t="s">
        <v>409</v>
      </c>
      <c r="R38" s="54" t="s">
        <v>52</v>
      </c>
    </row>
    <row r="39" spans="1:33" ht="115.5">
      <c r="A39" s="54" t="s">
        <v>153</v>
      </c>
      <c r="B39" s="54" t="s">
        <v>543</v>
      </c>
      <c r="C39" s="1" t="s">
        <v>64</v>
      </c>
      <c r="D39" s="54" t="s">
        <v>470</v>
      </c>
      <c r="E39" s="54" t="s">
        <v>551</v>
      </c>
      <c r="F39" s="54" t="s">
        <v>544</v>
      </c>
      <c r="G39" s="54" t="s">
        <v>552</v>
      </c>
      <c r="H39" s="1" t="s">
        <v>59</v>
      </c>
      <c r="I39" s="2">
        <v>66420</v>
      </c>
      <c r="J39" s="4">
        <v>0</v>
      </c>
      <c r="K39" s="2">
        <v>66420</v>
      </c>
      <c r="L39" s="4">
        <v>0</v>
      </c>
      <c r="M39" s="4">
        <v>0</v>
      </c>
      <c r="N39" s="4">
        <v>0</v>
      </c>
      <c r="O39" s="54" t="s">
        <v>546</v>
      </c>
      <c r="P39" s="54" t="s">
        <v>2360</v>
      </c>
      <c r="Q39" s="54" t="s">
        <v>409</v>
      </c>
      <c r="R39" s="54" t="s">
        <v>52</v>
      </c>
    </row>
    <row r="40" spans="1:33" ht="84">
      <c r="A40" s="53" t="s">
        <v>154</v>
      </c>
      <c r="B40" s="54" t="s">
        <v>2375</v>
      </c>
      <c r="C40" s="1" t="s">
        <v>64</v>
      </c>
      <c r="D40" s="54" t="s">
        <v>2371</v>
      </c>
      <c r="E40" s="54" t="s">
        <v>476</v>
      </c>
      <c r="F40" s="54" t="s">
        <v>560</v>
      </c>
      <c r="G40" s="54" t="s">
        <v>561</v>
      </c>
      <c r="H40" s="1" t="s">
        <v>59</v>
      </c>
      <c r="I40" s="4">
        <v>158055</v>
      </c>
      <c r="J40" s="4">
        <v>0</v>
      </c>
      <c r="K40" s="4">
        <v>0</v>
      </c>
      <c r="L40" s="4">
        <v>0</v>
      </c>
      <c r="M40" s="4">
        <v>158055</v>
      </c>
      <c r="N40" s="4">
        <v>0</v>
      </c>
      <c r="O40" s="54" t="s">
        <v>562</v>
      </c>
      <c r="P40" s="54" t="s">
        <v>563</v>
      </c>
      <c r="Q40" s="54" t="s">
        <v>409</v>
      </c>
      <c r="R40" s="54" t="s">
        <v>52</v>
      </c>
    </row>
    <row r="41" spans="1:33" ht="84">
      <c r="A41" s="54" t="s">
        <v>155</v>
      </c>
      <c r="B41" s="54" t="s">
        <v>567</v>
      </c>
      <c r="C41" s="1" t="s">
        <v>64</v>
      </c>
      <c r="D41" s="54" t="s">
        <v>568</v>
      </c>
      <c r="E41" s="54" t="s">
        <v>569</v>
      </c>
      <c r="F41" s="54" t="s">
        <v>570</v>
      </c>
      <c r="G41" s="54" t="s">
        <v>571</v>
      </c>
      <c r="H41" s="1" t="s">
        <v>40</v>
      </c>
      <c r="I41" s="4">
        <v>24690</v>
      </c>
      <c r="J41" s="4">
        <v>24690</v>
      </c>
      <c r="K41" s="4">
        <v>0</v>
      </c>
      <c r="L41" s="4">
        <v>0</v>
      </c>
      <c r="M41" s="4">
        <v>0</v>
      </c>
      <c r="N41" s="4">
        <v>0</v>
      </c>
      <c r="O41" s="54" t="s">
        <v>572</v>
      </c>
      <c r="P41" s="54" t="s">
        <v>2360</v>
      </c>
      <c r="Q41" s="54" t="s">
        <v>409</v>
      </c>
      <c r="R41" s="54" t="s">
        <v>52</v>
      </c>
    </row>
    <row r="42" spans="1:33" ht="136.5">
      <c r="A42" s="53" t="s">
        <v>156</v>
      </c>
      <c r="B42" s="54" t="s">
        <v>2368</v>
      </c>
      <c r="C42" s="1" t="s">
        <v>64</v>
      </c>
      <c r="D42" s="54" t="s">
        <v>573</v>
      </c>
      <c r="E42" s="54" t="s">
        <v>574</v>
      </c>
      <c r="F42" s="54" t="s">
        <v>570</v>
      </c>
      <c r="G42" s="54" t="s">
        <v>573</v>
      </c>
      <c r="H42" s="1" t="s">
        <v>40</v>
      </c>
      <c r="I42" s="4">
        <v>183947.12</v>
      </c>
      <c r="J42" s="4">
        <v>83948.12</v>
      </c>
      <c r="K42" s="4">
        <v>0</v>
      </c>
      <c r="L42" s="4">
        <v>0</v>
      </c>
      <c r="M42" s="4">
        <v>99999</v>
      </c>
      <c r="N42" s="4">
        <v>0</v>
      </c>
      <c r="O42" s="54" t="s">
        <v>575</v>
      </c>
      <c r="P42" s="54" t="s">
        <v>2360</v>
      </c>
      <c r="Q42" s="54" t="s">
        <v>409</v>
      </c>
      <c r="R42" s="54" t="s">
        <v>42</v>
      </c>
    </row>
    <row r="43" spans="1:33" ht="73.5">
      <c r="A43" s="54" t="s">
        <v>157</v>
      </c>
      <c r="B43" s="54" t="s">
        <v>576</v>
      </c>
      <c r="C43" s="1" t="s">
        <v>64</v>
      </c>
      <c r="D43" s="54" t="s">
        <v>2371</v>
      </c>
      <c r="E43" s="54" t="s">
        <v>577</v>
      </c>
      <c r="F43" s="54" t="s">
        <v>578</v>
      </c>
      <c r="G43" s="54" t="s">
        <v>579</v>
      </c>
      <c r="H43" s="1" t="s">
        <v>121</v>
      </c>
      <c r="I43" s="4">
        <v>3542.4</v>
      </c>
      <c r="J43" s="4">
        <v>3542.4</v>
      </c>
      <c r="K43" s="4">
        <v>0</v>
      </c>
      <c r="L43" s="4">
        <v>0</v>
      </c>
      <c r="M43" s="4">
        <v>0</v>
      </c>
      <c r="N43" s="4">
        <v>0</v>
      </c>
      <c r="O43" s="54" t="s">
        <v>580</v>
      </c>
      <c r="P43" s="54" t="s">
        <v>581</v>
      </c>
      <c r="Q43" s="54" t="s">
        <v>409</v>
      </c>
      <c r="R43" s="54" t="s">
        <v>52</v>
      </c>
    </row>
    <row r="44" spans="1:33" ht="63">
      <c r="A44" s="53" t="s">
        <v>158</v>
      </c>
      <c r="B44" s="54" t="s">
        <v>582</v>
      </c>
      <c r="C44" s="1" t="s">
        <v>64</v>
      </c>
      <c r="D44" s="1" t="s">
        <v>459</v>
      </c>
      <c r="E44" s="54" t="s">
        <v>583</v>
      </c>
      <c r="F44" s="54" t="s">
        <v>584</v>
      </c>
      <c r="G44" s="54" t="s">
        <v>585</v>
      </c>
      <c r="H44" s="1" t="s">
        <v>40</v>
      </c>
      <c r="I44" s="4">
        <v>4600</v>
      </c>
      <c r="J44" s="4">
        <v>4600</v>
      </c>
      <c r="K44" s="4">
        <v>0</v>
      </c>
      <c r="L44" s="4">
        <v>0</v>
      </c>
      <c r="M44" s="4">
        <v>0</v>
      </c>
      <c r="N44" s="4">
        <v>0</v>
      </c>
      <c r="O44" s="54" t="s">
        <v>580</v>
      </c>
      <c r="P44" s="54" t="s">
        <v>586</v>
      </c>
      <c r="Q44" s="54" t="s">
        <v>409</v>
      </c>
      <c r="R44" s="54" t="s">
        <v>52</v>
      </c>
    </row>
    <row r="45" spans="1:33" ht="63">
      <c r="A45" s="54" t="s">
        <v>159</v>
      </c>
      <c r="B45" s="54" t="s">
        <v>589</v>
      </c>
      <c r="C45" s="1" t="s">
        <v>54</v>
      </c>
      <c r="D45" s="54" t="s">
        <v>590</v>
      </c>
      <c r="E45" s="54" t="s">
        <v>591</v>
      </c>
      <c r="F45" s="54" t="s">
        <v>592</v>
      </c>
      <c r="G45" s="54" t="s">
        <v>593</v>
      </c>
      <c r="H45" s="1" t="s">
        <v>59</v>
      </c>
      <c r="I45" s="4">
        <v>123615</v>
      </c>
      <c r="J45" s="4">
        <v>123615</v>
      </c>
      <c r="K45" s="4">
        <v>0</v>
      </c>
      <c r="L45" s="4">
        <v>0</v>
      </c>
      <c r="M45" s="4">
        <v>0</v>
      </c>
      <c r="N45" s="4">
        <v>0</v>
      </c>
      <c r="O45" s="54" t="s">
        <v>594</v>
      </c>
      <c r="P45" s="54" t="s">
        <v>595</v>
      </c>
      <c r="Q45" s="54" t="s">
        <v>409</v>
      </c>
      <c r="R45" s="54" t="s">
        <v>52</v>
      </c>
      <c r="AG45" s="14">
        <v>30.72</v>
      </c>
    </row>
    <row r="46" spans="1:33" ht="84">
      <c r="A46" s="53" t="s">
        <v>160</v>
      </c>
      <c r="B46" s="54" t="s">
        <v>589</v>
      </c>
      <c r="C46" s="1" t="s">
        <v>54</v>
      </c>
      <c r="D46" s="54" t="s">
        <v>590</v>
      </c>
      <c r="E46" s="54" t="s">
        <v>596</v>
      </c>
      <c r="F46" s="54" t="s">
        <v>597</v>
      </c>
      <c r="G46" s="54" t="s">
        <v>537</v>
      </c>
      <c r="H46" s="1" t="s">
        <v>59</v>
      </c>
      <c r="I46" s="4">
        <v>59203.6</v>
      </c>
      <c r="J46" s="4">
        <v>59203.6</v>
      </c>
      <c r="K46" s="4">
        <v>0</v>
      </c>
      <c r="L46" s="4">
        <v>0</v>
      </c>
      <c r="M46" s="4">
        <v>0</v>
      </c>
      <c r="N46" s="4">
        <v>0</v>
      </c>
      <c r="O46" s="54" t="s">
        <v>598</v>
      </c>
      <c r="P46" s="54" t="s">
        <v>2360</v>
      </c>
      <c r="Q46" s="54" t="s">
        <v>409</v>
      </c>
      <c r="R46" s="54" t="s">
        <v>95</v>
      </c>
    </row>
    <row r="47" spans="1:33" ht="84">
      <c r="A47" s="54" t="s">
        <v>161</v>
      </c>
      <c r="B47" s="54" t="s">
        <v>589</v>
      </c>
      <c r="C47" s="1" t="s">
        <v>54</v>
      </c>
      <c r="D47" s="54" t="s">
        <v>2371</v>
      </c>
      <c r="E47" s="54" t="s">
        <v>591</v>
      </c>
      <c r="F47" s="54" t="s">
        <v>592</v>
      </c>
      <c r="G47" s="54" t="s">
        <v>537</v>
      </c>
      <c r="H47" s="1" t="s">
        <v>59</v>
      </c>
      <c r="I47" s="4">
        <v>16552.18</v>
      </c>
      <c r="J47" s="4">
        <v>16552.18</v>
      </c>
      <c r="K47" s="4">
        <v>0</v>
      </c>
      <c r="L47" s="4">
        <v>0</v>
      </c>
      <c r="M47" s="4">
        <v>0</v>
      </c>
      <c r="N47" s="4">
        <v>0</v>
      </c>
      <c r="O47" s="54" t="s">
        <v>598</v>
      </c>
      <c r="P47" s="54" t="s">
        <v>600</v>
      </c>
      <c r="Q47" s="54" t="s">
        <v>409</v>
      </c>
      <c r="R47" s="54" t="s">
        <v>95</v>
      </c>
    </row>
    <row r="48" spans="1:33" ht="84">
      <c r="A48" s="53" t="s">
        <v>162</v>
      </c>
      <c r="B48" s="54" t="s">
        <v>589</v>
      </c>
      <c r="C48" s="1" t="s">
        <v>54</v>
      </c>
      <c r="D48" s="54" t="s">
        <v>2371</v>
      </c>
      <c r="E48" s="54" t="s">
        <v>601</v>
      </c>
      <c r="F48" s="54" t="s">
        <v>602</v>
      </c>
      <c r="G48" s="54" t="s">
        <v>537</v>
      </c>
      <c r="H48" s="1" t="s">
        <v>40</v>
      </c>
      <c r="I48" s="2">
        <v>7299.87</v>
      </c>
      <c r="J48" s="2">
        <v>7299.87</v>
      </c>
      <c r="K48" s="4">
        <v>0</v>
      </c>
      <c r="L48" s="4">
        <v>0</v>
      </c>
      <c r="M48" s="4">
        <v>0</v>
      </c>
      <c r="N48" s="4">
        <v>0</v>
      </c>
      <c r="O48" s="54" t="s">
        <v>598</v>
      </c>
      <c r="P48" s="54" t="s">
        <v>603</v>
      </c>
      <c r="Q48" s="54" t="s">
        <v>409</v>
      </c>
      <c r="R48" s="54" t="s">
        <v>95</v>
      </c>
    </row>
    <row r="49" spans="1:18" ht="84">
      <c r="A49" s="54" t="s">
        <v>163</v>
      </c>
      <c r="B49" s="53" t="s">
        <v>589</v>
      </c>
      <c r="C49" s="3" t="s">
        <v>54</v>
      </c>
      <c r="D49" s="14" t="s">
        <v>604</v>
      </c>
      <c r="E49" s="53" t="s">
        <v>605</v>
      </c>
      <c r="F49" s="53" t="s">
        <v>606</v>
      </c>
      <c r="G49" s="14" t="s">
        <v>607</v>
      </c>
      <c r="H49" s="3" t="s">
        <v>40</v>
      </c>
      <c r="I49" s="4">
        <v>99621.39</v>
      </c>
      <c r="J49" s="4">
        <v>99621.39</v>
      </c>
      <c r="K49" s="4">
        <v>0</v>
      </c>
      <c r="L49" s="4">
        <v>0</v>
      </c>
      <c r="M49" s="4">
        <v>0</v>
      </c>
      <c r="N49" s="4">
        <v>0</v>
      </c>
      <c r="O49" s="53" t="s">
        <v>1095</v>
      </c>
      <c r="P49" s="53" t="s">
        <v>608</v>
      </c>
      <c r="Q49" s="54" t="s">
        <v>409</v>
      </c>
      <c r="R49" s="54" t="s">
        <v>95</v>
      </c>
    </row>
    <row r="50" spans="1:18" ht="84">
      <c r="A50" s="53" t="s">
        <v>164</v>
      </c>
      <c r="B50" s="54" t="s">
        <v>614</v>
      </c>
      <c r="C50" s="1" t="s">
        <v>64</v>
      </c>
      <c r="D50" s="54" t="s">
        <v>2371</v>
      </c>
      <c r="E50" s="54" t="s">
        <v>615</v>
      </c>
      <c r="F50" s="54" t="s">
        <v>616</v>
      </c>
      <c r="G50" s="54" t="s">
        <v>541</v>
      </c>
      <c r="H50" s="1" t="s">
        <v>126</v>
      </c>
      <c r="I50" s="4">
        <v>388</v>
      </c>
      <c r="J50" s="4">
        <v>388</v>
      </c>
      <c r="K50" s="4">
        <v>0</v>
      </c>
      <c r="L50" s="4">
        <v>0</v>
      </c>
      <c r="M50" s="4">
        <v>0</v>
      </c>
      <c r="N50" s="4">
        <v>0</v>
      </c>
      <c r="O50" s="54" t="s">
        <v>2360</v>
      </c>
      <c r="P50" s="54" t="s">
        <v>2360</v>
      </c>
      <c r="Q50" s="54" t="s">
        <v>409</v>
      </c>
      <c r="R50" s="54" t="s">
        <v>95</v>
      </c>
    </row>
    <row r="51" spans="1:18" ht="84">
      <c r="A51" s="54" t="s">
        <v>165</v>
      </c>
      <c r="B51" s="54" t="s">
        <v>614</v>
      </c>
      <c r="C51" s="1" t="s">
        <v>64</v>
      </c>
      <c r="D51" s="54" t="s">
        <v>2371</v>
      </c>
      <c r="E51" s="54" t="s">
        <v>617</v>
      </c>
      <c r="F51" s="54" t="s">
        <v>616</v>
      </c>
      <c r="G51" s="54" t="s">
        <v>541</v>
      </c>
      <c r="H51" s="1" t="s">
        <v>121</v>
      </c>
      <c r="I51" s="4">
        <v>484</v>
      </c>
      <c r="J51" s="4">
        <v>484</v>
      </c>
      <c r="K51" s="4">
        <v>0</v>
      </c>
      <c r="L51" s="4">
        <v>0</v>
      </c>
      <c r="M51" s="4">
        <v>0</v>
      </c>
      <c r="N51" s="4">
        <v>0</v>
      </c>
      <c r="O51" s="54" t="s">
        <v>2360</v>
      </c>
      <c r="P51" s="54" t="s">
        <v>2360</v>
      </c>
      <c r="Q51" s="54" t="s">
        <v>409</v>
      </c>
      <c r="R51" s="54" t="s">
        <v>95</v>
      </c>
    </row>
    <row r="52" spans="1:18" ht="210">
      <c r="A52" s="53" t="s">
        <v>166</v>
      </c>
      <c r="B52" s="54" t="s">
        <v>618</v>
      </c>
      <c r="C52" s="1" t="s">
        <v>64</v>
      </c>
      <c r="D52" s="54" t="s">
        <v>619</v>
      </c>
      <c r="E52" s="54" t="s">
        <v>620</v>
      </c>
      <c r="F52" s="54" t="s">
        <v>621</v>
      </c>
      <c r="G52" s="54" t="s">
        <v>622</v>
      </c>
      <c r="H52" s="1" t="s">
        <v>59</v>
      </c>
      <c r="I52" s="4">
        <v>15512.9</v>
      </c>
      <c r="J52" s="4">
        <v>15512.9</v>
      </c>
      <c r="K52" s="4">
        <v>0</v>
      </c>
      <c r="L52" s="4">
        <v>0</v>
      </c>
      <c r="M52" s="4">
        <v>0</v>
      </c>
      <c r="N52" s="4">
        <v>0</v>
      </c>
      <c r="O52" s="54" t="s">
        <v>623</v>
      </c>
      <c r="P52" s="54" t="s">
        <v>2360</v>
      </c>
      <c r="Q52" s="54" t="s">
        <v>409</v>
      </c>
      <c r="R52" s="54" t="s">
        <v>52</v>
      </c>
    </row>
    <row r="53" spans="1:18" ht="136.5">
      <c r="A53" s="54" t="s">
        <v>167</v>
      </c>
      <c r="B53" s="54" t="s">
        <v>631</v>
      </c>
      <c r="C53" s="1" t="s">
        <v>64</v>
      </c>
      <c r="D53" s="54" t="s">
        <v>626</v>
      </c>
      <c r="E53" s="54" t="s">
        <v>627</v>
      </c>
      <c r="F53" s="54" t="s">
        <v>628</v>
      </c>
      <c r="G53" s="54" t="s">
        <v>629</v>
      </c>
      <c r="H53" s="1" t="s">
        <v>40</v>
      </c>
      <c r="I53" s="4">
        <v>2250</v>
      </c>
      <c r="J53" s="4">
        <v>2250</v>
      </c>
      <c r="K53" s="4">
        <v>0</v>
      </c>
      <c r="L53" s="4">
        <v>0</v>
      </c>
      <c r="M53" s="4">
        <v>0</v>
      </c>
      <c r="N53" s="4">
        <v>0</v>
      </c>
      <c r="O53" s="54" t="s">
        <v>630</v>
      </c>
      <c r="P53" s="54" t="s">
        <v>2360</v>
      </c>
      <c r="Q53" s="54" t="s">
        <v>409</v>
      </c>
      <c r="R53" s="54" t="s">
        <v>42</v>
      </c>
    </row>
    <row r="54" spans="1:18" ht="63">
      <c r="A54" s="53" t="s">
        <v>168</v>
      </c>
      <c r="B54" s="54" t="s">
        <v>636</v>
      </c>
      <c r="C54" s="1" t="s">
        <v>45</v>
      </c>
      <c r="D54" s="54" t="s">
        <v>637</v>
      </c>
      <c r="E54" s="54" t="s">
        <v>638</v>
      </c>
      <c r="F54" s="54" t="s">
        <v>639</v>
      </c>
      <c r="G54" s="54" t="s">
        <v>640</v>
      </c>
      <c r="H54" s="1" t="s">
        <v>59</v>
      </c>
      <c r="I54" s="4">
        <v>12269.25</v>
      </c>
      <c r="J54" s="4">
        <v>12269.25</v>
      </c>
      <c r="K54" s="4">
        <v>0</v>
      </c>
      <c r="L54" s="4">
        <v>0</v>
      </c>
      <c r="M54" s="4">
        <v>0</v>
      </c>
      <c r="N54" s="4">
        <v>0</v>
      </c>
      <c r="O54" s="54" t="s">
        <v>641</v>
      </c>
      <c r="P54" s="54" t="s">
        <v>642</v>
      </c>
      <c r="Q54" s="54" t="s">
        <v>409</v>
      </c>
      <c r="R54" s="54" t="s">
        <v>955</v>
      </c>
    </row>
    <row r="55" spans="1:18" ht="63">
      <c r="A55" s="54" t="s">
        <v>169</v>
      </c>
      <c r="B55" s="54" t="s">
        <v>636</v>
      </c>
      <c r="C55" s="1" t="s">
        <v>45</v>
      </c>
      <c r="D55" s="54" t="s">
        <v>637</v>
      </c>
      <c r="E55" s="54" t="s">
        <v>643</v>
      </c>
      <c r="F55" s="54" t="s">
        <v>644</v>
      </c>
      <c r="G55" s="54" t="s">
        <v>640</v>
      </c>
      <c r="H55" s="1" t="s">
        <v>59</v>
      </c>
      <c r="I55" s="4">
        <v>9466.08</v>
      </c>
      <c r="J55" s="4">
        <v>9466.08</v>
      </c>
      <c r="K55" s="4">
        <v>0</v>
      </c>
      <c r="L55" s="4">
        <v>0</v>
      </c>
      <c r="M55" s="4">
        <v>0</v>
      </c>
      <c r="N55" s="4">
        <v>0</v>
      </c>
      <c r="O55" s="54" t="s">
        <v>641</v>
      </c>
      <c r="P55" s="54" t="s">
        <v>645</v>
      </c>
      <c r="Q55" s="54" t="s">
        <v>409</v>
      </c>
      <c r="R55" s="54" t="s">
        <v>955</v>
      </c>
    </row>
    <row r="56" spans="1:18" ht="63">
      <c r="A56" s="53" t="s">
        <v>170</v>
      </c>
      <c r="B56" s="54" t="s">
        <v>636</v>
      </c>
      <c r="C56" s="1" t="s">
        <v>45</v>
      </c>
      <c r="D56" s="54" t="s">
        <v>646</v>
      </c>
      <c r="E56" s="54" t="s">
        <v>647</v>
      </c>
      <c r="F56" s="54" t="s">
        <v>648</v>
      </c>
      <c r="G56" s="54" t="s">
        <v>649</v>
      </c>
      <c r="H56" s="1" t="s">
        <v>126</v>
      </c>
      <c r="I56" s="4">
        <v>35000</v>
      </c>
      <c r="J56" s="4">
        <v>35000</v>
      </c>
      <c r="K56" s="4">
        <v>0</v>
      </c>
      <c r="L56" s="4">
        <v>0</v>
      </c>
      <c r="M56" s="4">
        <v>0</v>
      </c>
      <c r="N56" s="4">
        <v>0</v>
      </c>
      <c r="O56" s="54" t="s">
        <v>650</v>
      </c>
      <c r="P56" s="54" t="s">
        <v>651</v>
      </c>
      <c r="Q56" s="54" t="s">
        <v>409</v>
      </c>
      <c r="R56" s="54" t="s">
        <v>955</v>
      </c>
    </row>
    <row r="57" spans="1:18" ht="63">
      <c r="A57" s="54" t="s">
        <v>171</v>
      </c>
      <c r="B57" s="54" t="s">
        <v>636</v>
      </c>
      <c r="C57" s="1" t="s">
        <v>45</v>
      </c>
      <c r="D57" s="54" t="s">
        <v>652</v>
      </c>
      <c r="E57" s="54" t="s">
        <v>638</v>
      </c>
      <c r="F57" s="54" t="s">
        <v>639</v>
      </c>
      <c r="G57" s="54" t="s">
        <v>653</v>
      </c>
      <c r="H57" s="1" t="s">
        <v>59</v>
      </c>
      <c r="I57" s="4">
        <v>40714164.810000002</v>
      </c>
      <c r="J57" s="4">
        <v>8586617.3584289998</v>
      </c>
      <c r="K57" s="4">
        <v>32127547.451571003</v>
      </c>
      <c r="L57" s="4">
        <v>0</v>
      </c>
      <c r="M57" s="4">
        <v>0</v>
      </c>
      <c r="N57" s="4">
        <v>0</v>
      </c>
      <c r="O57" s="54" t="s">
        <v>2324</v>
      </c>
      <c r="P57" s="54" t="s">
        <v>654</v>
      </c>
      <c r="Q57" s="54" t="s">
        <v>409</v>
      </c>
      <c r="R57" s="54" t="s">
        <v>955</v>
      </c>
    </row>
    <row r="58" spans="1:18" ht="63">
      <c r="A58" s="53" t="s">
        <v>172</v>
      </c>
      <c r="B58" s="54" t="s">
        <v>636</v>
      </c>
      <c r="C58" s="1" t="s">
        <v>45</v>
      </c>
      <c r="D58" s="54" t="s">
        <v>470</v>
      </c>
      <c r="E58" s="54" t="s">
        <v>643</v>
      </c>
      <c r="F58" s="54" t="s">
        <v>656</v>
      </c>
      <c r="G58" s="54" t="s">
        <v>657</v>
      </c>
      <c r="H58" s="1" t="s">
        <v>59</v>
      </c>
      <c r="I58" s="4">
        <v>15719400</v>
      </c>
      <c r="J58" s="4">
        <v>2576409.66</v>
      </c>
      <c r="K58" s="4">
        <v>13142990.34</v>
      </c>
      <c r="L58" s="4">
        <v>0</v>
      </c>
      <c r="M58" s="4">
        <v>0</v>
      </c>
      <c r="N58" s="4">
        <v>0</v>
      </c>
      <c r="O58" s="54" t="s">
        <v>641</v>
      </c>
      <c r="P58" s="54" t="s">
        <v>658</v>
      </c>
      <c r="Q58" s="54" t="s">
        <v>409</v>
      </c>
      <c r="R58" s="54" t="s">
        <v>955</v>
      </c>
    </row>
    <row r="59" spans="1:18" ht="63">
      <c r="A59" s="54" t="s">
        <v>173</v>
      </c>
      <c r="B59" s="12" t="s">
        <v>674</v>
      </c>
      <c r="C59" s="12" t="s">
        <v>675</v>
      </c>
      <c r="D59" s="12" t="s">
        <v>676</v>
      </c>
      <c r="E59" s="12" t="s">
        <v>677</v>
      </c>
      <c r="F59" s="12" t="s">
        <v>678</v>
      </c>
      <c r="G59" s="12" t="s">
        <v>679</v>
      </c>
      <c r="H59" s="12" t="s">
        <v>126</v>
      </c>
      <c r="I59" s="13">
        <v>1566.49</v>
      </c>
      <c r="J59" s="13">
        <v>1566.49</v>
      </c>
      <c r="K59" s="4">
        <v>0</v>
      </c>
      <c r="L59" s="4">
        <v>0</v>
      </c>
      <c r="M59" s="4">
        <v>0</v>
      </c>
      <c r="N59" s="4">
        <v>0</v>
      </c>
      <c r="O59" s="12" t="s">
        <v>680</v>
      </c>
      <c r="P59" s="12" t="s">
        <v>681</v>
      </c>
      <c r="Q59" s="12" t="s">
        <v>682</v>
      </c>
      <c r="R59" s="54" t="s">
        <v>52</v>
      </c>
    </row>
    <row r="60" spans="1:18" ht="84">
      <c r="A60" s="53" t="s">
        <v>174</v>
      </c>
      <c r="B60" s="54" t="s">
        <v>685</v>
      </c>
      <c r="C60" s="1" t="s">
        <v>54</v>
      </c>
      <c r="D60" s="54" t="s">
        <v>41</v>
      </c>
      <c r="E60" s="54" t="s">
        <v>686</v>
      </c>
      <c r="F60" s="54" t="s">
        <v>687</v>
      </c>
      <c r="G60" s="54" t="s">
        <v>2399</v>
      </c>
      <c r="H60" s="1" t="s">
        <v>59</v>
      </c>
      <c r="I60" s="4">
        <v>55000</v>
      </c>
      <c r="J60" s="4">
        <v>55000</v>
      </c>
      <c r="K60" s="4">
        <v>0</v>
      </c>
      <c r="L60" s="4">
        <v>0</v>
      </c>
      <c r="M60" s="4">
        <v>0</v>
      </c>
      <c r="N60" s="4">
        <v>0</v>
      </c>
      <c r="O60" s="54" t="s">
        <v>688</v>
      </c>
      <c r="P60" s="54" t="s">
        <v>689</v>
      </c>
      <c r="Q60" s="54" t="s">
        <v>409</v>
      </c>
      <c r="R60" s="54" t="s">
        <v>52</v>
      </c>
    </row>
    <row r="61" spans="1:18" ht="84">
      <c r="A61" s="54" t="s">
        <v>175</v>
      </c>
      <c r="B61" s="54" t="s">
        <v>701</v>
      </c>
      <c r="C61" s="54" t="s">
        <v>54</v>
      </c>
      <c r="D61" s="54" t="s">
        <v>702</v>
      </c>
      <c r="E61" s="54" t="s">
        <v>703</v>
      </c>
      <c r="F61" s="54" t="s">
        <v>704</v>
      </c>
      <c r="G61" s="54" t="s">
        <v>705</v>
      </c>
      <c r="H61" s="54" t="s">
        <v>59</v>
      </c>
      <c r="I61" s="4">
        <v>87048.63</v>
      </c>
      <c r="J61" s="4">
        <v>13021.91</v>
      </c>
      <c r="K61" s="4">
        <v>0</v>
      </c>
      <c r="L61" s="4">
        <v>0</v>
      </c>
      <c r="M61" s="4">
        <v>74026.720000000001</v>
      </c>
      <c r="N61" s="4">
        <v>0</v>
      </c>
      <c r="O61" s="54" t="s">
        <v>706</v>
      </c>
      <c r="P61" s="54" t="s">
        <v>707</v>
      </c>
      <c r="Q61" s="54" t="s">
        <v>409</v>
      </c>
      <c r="R61" s="54" t="s">
        <v>95</v>
      </c>
    </row>
    <row r="62" spans="1:18" ht="84">
      <c r="A62" s="53" t="s">
        <v>176</v>
      </c>
      <c r="B62" s="54" t="s">
        <v>701</v>
      </c>
      <c r="C62" s="54" t="s">
        <v>54</v>
      </c>
      <c r="D62" s="54" t="s">
        <v>708</v>
      </c>
      <c r="E62" s="54" t="s">
        <v>703</v>
      </c>
      <c r="F62" s="54" t="s">
        <v>704</v>
      </c>
      <c r="G62" s="54" t="s">
        <v>709</v>
      </c>
      <c r="H62" s="54" t="s">
        <v>59</v>
      </c>
      <c r="I62" s="4">
        <v>45000</v>
      </c>
      <c r="J62" s="4">
        <v>45000</v>
      </c>
      <c r="K62" s="4">
        <v>0</v>
      </c>
      <c r="L62" s="4">
        <v>0</v>
      </c>
      <c r="M62" s="4">
        <v>0</v>
      </c>
      <c r="N62" s="4">
        <v>0</v>
      </c>
      <c r="O62" s="54" t="s">
        <v>710</v>
      </c>
      <c r="P62" s="54" t="s">
        <v>711</v>
      </c>
      <c r="Q62" s="54" t="s">
        <v>409</v>
      </c>
      <c r="R62" s="54" t="s">
        <v>95</v>
      </c>
    </row>
    <row r="63" spans="1:18" ht="84">
      <c r="A63" s="54" t="s">
        <v>177</v>
      </c>
      <c r="B63" s="54" t="s">
        <v>712</v>
      </c>
      <c r="C63" s="1" t="s">
        <v>54</v>
      </c>
      <c r="D63" s="54" t="s">
        <v>713</v>
      </c>
      <c r="E63" s="54" t="s">
        <v>714</v>
      </c>
      <c r="F63" s="54" t="s">
        <v>715</v>
      </c>
      <c r="G63" s="54" t="s">
        <v>716</v>
      </c>
      <c r="H63" s="1" t="s">
        <v>126</v>
      </c>
      <c r="I63" s="4">
        <v>389991.1</v>
      </c>
      <c r="J63" s="4">
        <v>0</v>
      </c>
      <c r="K63" s="4">
        <v>389991.1</v>
      </c>
      <c r="L63" s="4">
        <v>0</v>
      </c>
      <c r="M63" s="4">
        <v>0</v>
      </c>
      <c r="N63" s="4">
        <v>0</v>
      </c>
      <c r="O63" s="54" t="s">
        <v>717</v>
      </c>
      <c r="P63" s="54" t="s">
        <v>718</v>
      </c>
      <c r="Q63" s="54" t="s">
        <v>409</v>
      </c>
      <c r="R63" s="54" t="s">
        <v>955</v>
      </c>
    </row>
    <row r="64" spans="1:18" ht="73.5">
      <c r="A64" s="53" t="s">
        <v>178</v>
      </c>
      <c r="B64" s="54" t="s">
        <v>712</v>
      </c>
      <c r="C64" s="1" t="s">
        <v>54</v>
      </c>
      <c r="D64" s="54" t="s">
        <v>719</v>
      </c>
      <c r="E64" s="54" t="s">
        <v>720</v>
      </c>
      <c r="F64" s="54" t="s">
        <v>721</v>
      </c>
      <c r="G64" s="54" t="s">
        <v>722</v>
      </c>
      <c r="H64" s="1" t="s">
        <v>121</v>
      </c>
      <c r="I64" s="4">
        <v>0</v>
      </c>
      <c r="J64" s="4">
        <v>10596.62</v>
      </c>
      <c r="K64" s="4">
        <v>0</v>
      </c>
      <c r="L64" s="4">
        <v>0</v>
      </c>
      <c r="M64" s="4">
        <v>0</v>
      </c>
      <c r="N64" s="4">
        <v>0</v>
      </c>
      <c r="O64" s="54" t="s">
        <v>723</v>
      </c>
      <c r="P64" s="54" t="s">
        <v>724</v>
      </c>
      <c r="Q64" s="54" t="s">
        <v>409</v>
      </c>
      <c r="R64" s="54" t="s">
        <v>52</v>
      </c>
    </row>
    <row r="65" spans="1:18" ht="168">
      <c r="A65" s="54" t="s">
        <v>179</v>
      </c>
      <c r="B65" s="54" t="s">
        <v>731</v>
      </c>
      <c r="C65" s="1" t="s">
        <v>54</v>
      </c>
      <c r="D65" s="54" t="s">
        <v>732</v>
      </c>
      <c r="E65" s="54" t="s">
        <v>733</v>
      </c>
      <c r="F65" s="54" t="s">
        <v>734</v>
      </c>
      <c r="G65" s="54" t="s">
        <v>735</v>
      </c>
      <c r="H65" s="1" t="s">
        <v>40</v>
      </c>
      <c r="I65" s="4">
        <v>50278.080000000002</v>
      </c>
      <c r="J65" s="4">
        <v>50278.080000000002</v>
      </c>
      <c r="K65" s="4">
        <v>0</v>
      </c>
      <c r="L65" s="4">
        <v>0</v>
      </c>
      <c r="M65" s="4">
        <v>0</v>
      </c>
      <c r="N65" s="4">
        <v>0</v>
      </c>
      <c r="O65" s="54" t="s">
        <v>736</v>
      </c>
      <c r="P65" s="54" t="s">
        <v>2360</v>
      </c>
      <c r="Q65" s="54" t="s">
        <v>409</v>
      </c>
      <c r="R65" s="54" t="s">
        <v>52</v>
      </c>
    </row>
    <row r="66" spans="1:18" ht="147">
      <c r="A66" s="53" t="s">
        <v>180</v>
      </c>
      <c r="B66" s="54" t="s">
        <v>731</v>
      </c>
      <c r="C66" s="1" t="s">
        <v>54</v>
      </c>
      <c r="D66" s="54" t="s">
        <v>737</v>
      </c>
      <c r="E66" s="54" t="s">
        <v>733</v>
      </c>
      <c r="F66" s="54" t="s">
        <v>734</v>
      </c>
      <c r="G66" s="54" t="s">
        <v>738</v>
      </c>
      <c r="H66" s="1" t="s">
        <v>40</v>
      </c>
      <c r="I66" s="4">
        <v>11800</v>
      </c>
      <c r="J66" s="4">
        <v>11800</v>
      </c>
      <c r="K66" s="4">
        <v>0</v>
      </c>
      <c r="L66" s="4">
        <v>0</v>
      </c>
      <c r="M66" s="4">
        <v>0</v>
      </c>
      <c r="N66" s="4">
        <v>0</v>
      </c>
      <c r="O66" s="54" t="s">
        <v>739</v>
      </c>
      <c r="P66" s="54" t="s">
        <v>2360</v>
      </c>
      <c r="Q66" s="54" t="s">
        <v>409</v>
      </c>
      <c r="R66" s="54" t="s">
        <v>52</v>
      </c>
    </row>
    <row r="67" spans="1:18" ht="168">
      <c r="A67" s="54" t="s">
        <v>181</v>
      </c>
      <c r="B67" s="54" t="s">
        <v>731</v>
      </c>
      <c r="C67" s="1" t="s">
        <v>54</v>
      </c>
      <c r="D67" s="54" t="s">
        <v>732</v>
      </c>
      <c r="E67" s="54" t="s">
        <v>740</v>
      </c>
      <c r="F67" s="54" t="s">
        <v>741</v>
      </c>
      <c r="G67" s="54" t="s">
        <v>742</v>
      </c>
      <c r="H67" s="1" t="s">
        <v>40</v>
      </c>
      <c r="I67" s="4">
        <v>7855.95</v>
      </c>
      <c r="J67" s="4">
        <v>7855.95</v>
      </c>
      <c r="K67" s="4">
        <v>0</v>
      </c>
      <c r="L67" s="4">
        <v>0</v>
      </c>
      <c r="M67" s="4">
        <v>0</v>
      </c>
      <c r="N67" s="4">
        <v>0</v>
      </c>
      <c r="O67" s="54" t="s">
        <v>736</v>
      </c>
      <c r="P67" s="54" t="s">
        <v>2360</v>
      </c>
      <c r="Q67" s="54" t="s">
        <v>409</v>
      </c>
      <c r="R67" s="54" t="s">
        <v>52</v>
      </c>
    </row>
    <row r="68" spans="1:18" ht="84">
      <c r="A68" s="53" t="s">
        <v>182</v>
      </c>
      <c r="B68" s="54" t="s">
        <v>2364</v>
      </c>
      <c r="C68" s="1" t="s">
        <v>54</v>
      </c>
      <c r="D68" s="54" t="s">
        <v>529</v>
      </c>
      <c r="E68" s="54" t="s">
        <v>748</v>
      </c>
      <c r="F68" s="54" t="s">
        <v>749</v>
      </c>
      <c r="G68" s="54" t="s">
        <v>750</v>
      </c>
      <c r="H68" s="1" t="s">
        <v>59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54" t="s">
        <v>751</v>
      </c>
      <c r="P68" s="54" t="s">
        <v>2360</v>
      </c>
      <c r="Q68" s="54" t="s">
        <v>409</v>
      </c>
      <c r="R68" s="54" t="s">
        <v>95</v>
      </c>
    </row>
    <row r="69" spans="1:18" ht="84">
      <c r="A69" s="54" t="s">
        <v>183</v>
      </c>
      <c r="B69" s="54" t="s">
        <v>756</v>
      </c>
      <c r="C69" s="54" t="s">
        <v>54</v>
      </c>
      <c r="D69" s="54" t="s">
        <v>757</v>
      </c>
      <c r="E69" s="54" t="s">
        <v>758</v>
      </c>
      <c r="F69" s="54" t="s">
        <v>759</v>
      </c>
      <c r="G69" s="54" t="s">
        <v>760</v>
      </c>
      <c r="H69" s="54" t="s">
        <v>121</v>
      </c>
      <c r="I69" s="4">
        <v>1722</v>
      </c>
      <c r="J69" s="4">
        <v>1722</v>
      </c>
      <c r="K69" s="4">
        <v>0</v>
      </c>
      <c r="L69" s="4">
        <v>0</v>
      </c>
      <c r="M69" s="4">
        <v>0</v>
      </c>
      <c r="N69" s="4">
        <v>0</v>
      </c>
      <c r="O69" s="54" t="s">
        <v>761</v>
      </c>
      <c r="P69" s="54" t="s">
        <v>762</v>
      </c>
      <c r="Q69" s="54" t="s">
        <v>409</v>
      </c>
      <c r="R69" s="54" t="s">
        <v>52</v>
      </c>
    </row>
    <row r="70" spans="1:18" ht="118.5" customHeight="1">
      <c r="A70" s="53" t="s">
        <v>184</v>
      </c>
      <c r="B70" s="54" t="s">
        <v>763</v>
      </c>
      <c r="C70" s="1" t="s">
        <v>64</v>
      </c>
      <c r="D70" s="54" t="s">
        <v>764</v>
      </c>
      <c r="E70" s="54" t="s">
        <v>765</v>
      </c>
      <c r="F70" s="54" t="s">
        <v>766</v>
      </c>
      <c r="G70" s="54" t="s">
        <v>767</v>
      </c>
      <c r="H70" s="1" t="s">
        <v>59</v>
      </c>
      <c r="I70" s="4">
        <v>846.6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54" t="s">
        <v>768</v>
      </c>
      <c r="P70" s="54" t="s">
        <v>769</v>
      </c>
      <c r="Q70" s="54" t="s">
        <v>409</v>
      </c>
      <c r="R70" s="54" t="s">
        <v>52</v>
      </c>
    </row>
    <row r="71" spans="1:18" ht="63">
      <c r="A71" s="54" t="s">
        <v>185</v>
      </c>
      <c r="B71" s="54" t="s">
        <v>770</v>
      </c>
      <c r="C71" s="54" t="s">
        <v>45</v>
      </c>
      <c r="D71" s="54" t="s">
        <v>771</v>
      </c>
      <c r="E71" s="54" t="s">
        <v>772</v>
      </c>
      <c r="F71" s="54" t="s">
        <v>773</v>
      </c>
      <c r="G71" s="54" t="s">
        <v>2328</v>
      </c>
      <c r="H71" s="54" t="s">
        <v>59</v>
      </c>
      <c r="I71" s="4">
        <v>264220.03707317077</v>
      </c>
      <c r="J71" s="4">
        <v>211707.31707317074</v>
      </c>
      <c r="K71" s="4">
        <v>0</v>
      </c>
      <c r="L71" s="4">
        <v>52512.72</v>
      </c>
      <c r="M71" s="4">
        <v>0</v>
      </c>
      <c r="N71" s="4">
        <v>0</v>
      </c>
      <c r="O71" s="54">
        <v>28.122</v>
      </c>
      <c r="P71" s="54" t="s">
        <v>2360</v>
      </c>
      <c r="Q71" s="54" t="s">
        <v>409</v>
      </c>
      <c r="R71" s="54" t="s">
        <v>52</v>
      </c>
    </row>
    <row r="72" spans="1:18" ht="136.5">
      <c r="A72" s="53" t="s">
        <v>186</v>
      </c>
      <c r="B72" s="54" t="s">
        <v>779</v>
      </c>
      <c r="C72" s="1" t="s">
        <v>64</v>
      </c>
      <c r="D72" s="54" t="s">
        <v>2371</v>
      </c>
      <c r="E72" s="54" t="s">
        <v>780</v>
      </c>
      <c r="F72" s="54" t="s">
        <v>781</v>
      </c>
      <c r="G72" s="54" t="s">
        <v>782</v>
      </c>
      <c r="H72" s="1" t="s">
        <v>59</v>
      </c>
      <c r="I72" s="4">
        <v>4500</v>
      </c>
      <c r="J72" s="4">
        <v>4500</v>
      </c>
      <c r="K72" s="4">
        <v>0</v>
      </c>
      <c r="L72" s="4">
        <v>0</v>
      </c>
      <c r="M72" s="4">
        <v>0</v>
      </c>
      <c r="N72" s="4">
        <v>0</v>
      </c>
      <c r="O72" s="54" t="s">
        <v>783</v>
      </c>
      <c r="P72" s="54" t="s">
        <v>784</v>
      </c>
      <c r="Q72" s="54" t="s">
        <v>409</v>
      </c>
      <c r="R72" s="54" t="s">
        <v>42</v>
      </c>
    </row>
    <row r="73" spans="1:18" ht="147">
      <c r="A73" s="54" t="s">
        <v>187</v>
      </c>
      <c r="B73" s="54" t="s">
        <v>790</v>
      </c>
      <c r="C73" s="1" t="s">
        <v>64</v>
      </c>
      <c r="D73" s="54" t="s">
        <v>470</v>
      </c>
      <c r="E73" s="54" t="s">
        <v>792</v>
      </c>
      <c r="F73" s="54" t="s">
        <v>793</v>
      </c>
      <c r="G73" s="54" t="s">
        <v>794</v>
      </c>
      <c r="H73" s="1" t="s">
        <v>59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54" t="s">
        <v>798</v>
      </c>
      <c r="P73" s="54" t="s">
        <v>2360</v>
      </c>
      <c r="Q73" s="54" t="s">
        <v>409</v>
      </c>
      <c r="R73" s="54" t="s">
        <v>52</v>
      </c>
    </row>
    <row r="74" spans="1:18" ht="101.25" customHeight="1">
      <c r="A74" s="53" t="s">
        <v>188</v>
      </c>
      <c r="B74" s="54" t="s">
        <v>799</v>
      </c>
      <c r="C74" s="1" t="s">
        <v>64</v>
      </c>
      <c r="D74" s="54" t="s">
        <v>529</v>
      </c>
      <c r="E74" s="54" t="s">
        <v>800</v>
      </c>
      <c r="F74" s="54" t="s">
        <v>801</v>
      </c>
      <c r="G74" s="54" t="s">
        <v>802</v>
      </c>
      <c r="H74" s="1" t="s">
        <v>59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54" t="s">
        <v>803</v>
      </c>
      <c r="P74" s="54" t="s">
        <v>804</v>
      </c>
      <c r="Q74" s="54" t="s">
        <v>805</v>
      </c>
      <c r="R74" s="54" t="s">
        <v>52</v>
      </c>
    </row>
    <row r="75" spans="1:18" ht="84">
      <c r="A75" s="54" t="s">
        <v>189</v>
      </c>
      <c r="B75" s="54" t="s">
        <v>806</v>
      </c>
      <c r="C75" s="1" t="s">
        <v>64</v>
      </c>
      <c r="D75" s="54" t="s">
        <v>807</v>
      </c>
      <c r="E75" s="54" t="s">
        <v>800</v>
      </c>
      <c r="F75" s="54" t="s">
        <v>808</v>
      </c>
      <c r="G75" s="54" t="s">
        <v>809</v>
      </c>
      <c r="H75" s="15" t="s">
        <v>126</v>
      </c>
      <c r="I75" s="4">
        <v>1249.02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54" t="s">
        <v>60</v>
      </c>
      <c r="P75" s="54" t="s">
        <v>2360</v>
      </c>
      <c r="Q75" s="54" t="s">
        <v>409</v>
      </c>
      <c r="R75" s="54" t="s">
        <v>95</v>
      </c>
    </row>
    <row r="76" spans="1:18" ht="84">
      <c r="A76" s="53" t="s">
        <v>190</v>
      </c>
      <c r="B76" s="54" t="s">
        <v>806</v>
      </c>
      <c r="C76" s="1" t="s">
        <v>64</v>
      </c>
      <c r="D76" s="54" t="s">
        <v>810</v>
      </c>
      <c r="E76" s="54" t="s">
        <v>800</v>
      </c>
      <c r="F76" s="54" t="s">
        <v>808</v>
      </c>
      <c r="G76" s="54" t="s">
        <v>811</v>
      </c>
      <c r="H76" s="15" t="s">
        <v>126</v>
      </c>
      <c r="I76" s="4">
        <v>505.52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54" t="s">
        <v>812</v>
      </c>
      <c r="P76" s="54" t="s">
        <v>2360</v>
      </c>
      <c r="Q76" s="54" t="s">
        <v>409</v>
      </c>
      <c r="R76" s="54" t="s">
        <v>95</v>
      </c>
    </row>
    <row r="77" spans="1:18" ht="84">
      <c r="A77" s="54" t="s">
        <v>191</v>
      </c>
      <c r="B77" s="54" t="s">
        <v>806</v>
      </c>
      <c r="C77" s="1" t="s">
        <v>64</v>
      </c>
      <c r="D77" s="54" t="s">
        <v>813</v>
      </c>
      <c r="E77" s="54" t="s">
        <v>800</v>
      </c>
      <c r="F77" s="54" t="s">
        <v>808</v>
      </c>
      <c r="G77" s="54" t="s">
        <v>814</v>
      </c>
      <c r="H77" s="15" t="s">
        <v>59</v>
      </c>
      <c r="I77" s="4">
        <v>1300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4" t="s">
        <v>815</v>
      </c>
      <c r="P77" s="54" t="s">
        <v>816</v>
      </c>
      <c r="Q77" s="54" t="s">
        <v>409</v>
      </c>
      <c r="R77" s="54" t="s">
        <v>95</v>
      </c>
    </row>
    <row r="78" spans="1:18" ht="69.75" customHeight="1">
      <c r="A78" s="53" t="s">
        <v>192</v>
      </c>
      <c r="B78" s="54" t="s">
        <v>806</v>
      </c>
      <c r="C78" s="1" t="s">
        <v>64</v>
      </c>
      <c r="D78" s="54" t="s">
        <v>2371</v>
      </c>
      <c r="E78" s="54" t="s">
        <v>800</v>
      </c>
      <c r="F78" s="54" t="s">
        <v>808</v>
      </c>
      <c r="G78" s="54" t="s">
        <v>2376</v>
      </c>
      <c r="H78" s="15" t="s">
        <v>126</v>
      </c>
      <c r="I78" s="4">
        <v>519.4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54" t="s">
        <v>812</v>
      </c>
      <c r="P78" s="54" t="s">
        <v>2360</v>
      </c>
      <c r="Q78" s="54" t="s">
        <v>409</v>
      </c>
      <c r="R78" s="54" t="s">
        <v>95</v>
      </c>
    </row>
    <row r="79" spans="1:18" ht="409.5">
      <c r="A79" s="54" t="s">
        <v>193</v>
      </c>
      <c r="B79" s="54" t="s">
        <v>806</v>
      </c>
      <c r="C79" s="1" t="s">
        <v>64</v>
      </c>
      <c r="D79" s="54" t="s">
        <v>529</v>
      </c>
      <c r="E79" s="54" t="s">
        <v>800</v>
      </c>
      <c r="F79" s="54" t="s">
        <v>808</v>
      </c>
      <c r="G79" s="54" t="s">
        <v>817</v>
      </c>
      <c r="H79" s="15" t="s">
        <v>59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4" t="s">
        <v>818</v>
      </c>
      <c r="P79" s="54" t="s">
        <v>819</v>
      </c>
      <c r="Q79" s="54" t="s">
        <v>409</v>
      </c>
      <c r="R79" s="54" t="s">
        <v>42</v>
      </c>
    </row>
    <row r="80" spans="1:18" ht="136.5">
      <c r="A80" s="54">
        <v>75</v>
      </c>
      <c r="B80" s="54" t="s">
        <v>806</v>
      </c>
      <c r="C80" s="1" t="s">
        <v>64</v>
      </c>
      <c r="D80" s="54" t="s">
        <v>820</v>
      </c>
      <c r="E80" s="54" t="s">
        <v>800</v>
      </c>
      <c r="F80" s="54" t="s">
        <v>808</v>
      </c>
      <c r="G80" s="54" t="s">
        <v>821</v>
      </c>
      <c r="H80" s="15" t="s">
        <v>59</v>
      </c>
      <c r="I80" s="4">
        <v>650670</v>
      </c>
      <c r="J80" s="4">
        <f>I80</f>
        <v>650670</v>
      </c>
      <c r="K80" s="4">
        <v>0</v>
      </c>
      <c r="L80" s="4">
        <v>0</v>
      </c>
      <c r="M80" s="4">
        <v>0</v>
      </c>
      <c r="N80" s="4">
        <v>0</v>
      </c>
      <c r="O80" s="54" t="s">
        <v>822</v>
      </c>
      <c r="P80" s="54" t="s">
        <v>2360</v>
      </c>
      <c r="Q80" s="54" t="s">
        <v>409</v>
      </c>
      <c r="R80" s="54" t="s">
        <v>42</v>
      </c>
    </row>
    <row r="81" spans="1:18" ht="94.5">
      <c r="A81" s="54">
        <v>76</v>
      </c>
      <c r="B81" s="54" t="s">
        <v>823</v>
      </c>
      <c r="C81" s="1" t="s">
        <v>64</v>
      </c>
      <c r="D81" s="54" t="s">
        <v>737</v>
      </c>
      <c r="E81" s="54" t="s">
        <v>800</v>
      </c>
      <c r="F81" s="54" t="s">
        <v>824</v>
      </c>
      <c r="G81" s="54" t="s">
        <v>825</v>
      </c>
      <c r="H81" s="1" t="s">
        <v>40</v>
      </c>
      <c r="I81" s="4">
        <v>36285</v>
      </c>
      <c r="J81" s="4">
        <v>0</v>
      </c>
      <c r="K81" s="4">
        <v>0</v>
      </c>
      <c r="L81" s="4">
        <v>0</v>
      </c>
      <c r="M81" s="4">
        <v>36285</v>
      </c>
      <c r="N81" s="4">
        <v>0</v>
      </c>
      <c r="O81" s="54" t="s">
        <v>826</v>
      </c>
      <c r="P81" s="54" t="s">
        <v>2360</v>
      </c>
      <c r="Q81" s="54" t="s">
        <v>409</v>
      </c>
      <c r="R81" s="54" t="s">
        <v>52</v>
      </c>
    </row>
    <row r="82" spans="1:18" ht="84">
      <c r="A82" s="54">
        <v>77</v>
      </c>
      <c r="B82" s="54" t="s">
        <v>830</v>
      </c>
      <c r="C82" s="1" t="s">
        <v>64</v>
      </c>
      <c r="D82" s="54" t="s">
        <v>831</v>
      </c>
      <c r="E82" s="54" t="s">
        <v>800</v>
      </c>
      <c r="F82" s="54" t="s">
        <v>832</v>
      </c>
      <c r="G82" s="54" t="s">
        <v>833</v>
      </c>
      <c r="H82" s="1" t="s">
        <v>59</v>
      </c>
      <c r="I82" s="4">
        <v>8797.19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4" t="s">
        <v>60</v>
      </c>
      <c r="P82" s="54" t="s">
        <v>2360</v>
      </c>
      <c r="Q82" s="54" t="s">
        <v>409</v>
      </c>
      <c r="R82" s="54" t="s">
        <v>95</v>
      </c>
    </row>
    <row r="83" spans="1:18" ht="84">
      <c r="A83" s="54">
        <v>78</v>
      </c>
      <c r="B83" s="54" t="s">
        <v>830</v>
      </c>
      <c r="C83" s="1" t="s">
        <v>64</v>
      </c>
      <c r="D83" s="54" t="s">
        <v>834</v>
      </c>
      <c r="E83" s="54" t="s">
        <v>800</v>
      </c>
      <c r="F83" s="54" t="s">
        <v>832</v>
      </c>
      <c r="G83" s="54" t="s">
        <v>835</v>
      </c>
      <c r="H83" s="1" t="s">
        <v>126</v>
      </c>
      <c r="I83" s="4">
        <v>76</v>
      </c>
      <c r="J83" s="4">
        <v>76</v>
      </c>
      <c r="K83" s="4">
        <v>0</v>
      </c>
      <c r="L83" s="4">
        <v>0</v>
      </c>
      <c r="M83" s="4">
        <v>0</v>
      </c>
      <c r="N83" s="4">
        <v>0</v>
      </c>
      <c r="O83" s="54" t="s">
        <v>60</v>
      </c>
      <c r="P83" s="54" t="s">
        <v>2360</v>
      </c>
      <c r="Q83" s="54" t="s">
        <v>409</v>
      </c>
      <c r="R83" s="54" t="s">
        <v>95</v>
      </c>
    </row>
    <row r="84" spans="1:18" ht="73.5">
      <c r="A84" s="54">
        <v>79</v>
      </c>
      <c r="B84" s="54" t="s">
        <v>839</v>
      </c>
      <c r="C84" s="1" t="s">
        <v>64</v>
      </c>
      <c r="D84" s="54" t="s">
        <v>840</v>
      </c>
      <c r="E84" s="54" t="s">
        <v>800</v>
      </c>
      <c r="F84" s="54" t="s">
        <v>841</v>
      </c>
      <c r="G84" s="54" t="s">
        <v>842</v>
      </c>
      <c r="H84" s="1" t="s">
        <v>59</v>
      </c>
      <c r="I84" s="4">
        <v>51073.5</v>
      </c>
      <c r="J84" s="4">
        <v>51073.5</v>
      </c>
      <c r="K84" s="4">
        <v>0</v>
      </c>
      <c r="L84" s="4">
        <v>0</v>
      </c>
      <c r="M84" s="4">
        <v>51073.5</v>
      </c>
      <c r="N84" s="4">
        <v>0</v>
      </c>
      <c r="O84" s="54" t="s">
        <v>843</v>
      </c>
      <c r="P84" s="54" t="s">
        <v>844</v>
      </c>
      <c r="Q84" s="54" t="s">
        <v>409</v>
      </c>
      <c r="R84" s="54" t="s">
        <v>52</v>
      </c>
    </row>
    <row r="85" spans="1:18" ht="73.5">
      <c r="A85" s="54">
        <v>80</v>
      </c>
      <c r="B85" s="54" t="s">
        <v>839</v>
      </c>
      <c r="C85" s="1" t="s">
        <v>64</v>
      </c>
      <c r="D85" s="54" t="s">
        <v>840</v>
      </c>
      <c r="E85" s="54" t="s">
        <v>845</v>
      </c>
      <c r="F85" s="54" t="s">
        <v>841</v>
      </c>
      <c r="G85" s="54" t="s">
        <v>846</v>
      </c>
      <c r="H85" s="1" t="s">
        <v>59</v>
      </c>
      <c r="I85" s="4">
        <v>12261.23</v>
      </c>
      <c r="J85" s="4">
        <v>12261.23</v>
      </c>
      <c r="K85" s="4">
        <v>0</v>
      </c>
      <c r="L85" s="4">
        <v>0</v>
      </c>
      <c r="M85" s="4">
        <v>12261.23</v>
      </c>
      <c r="N85" s="4">
        <v>0</v>
      </c>
      <c r="O85" s="54" t="s">
        <v>847</v>
      </c>
      <c r="P85" s="54" t="s">
        <v>848</v>
      </c>
      <c r="Q85" s="54" t="s">
        <v>409</v>
      </c>
      <c r="R85" s="54" t="s">
        <v>52</v>
      </c>
    </row>
    <row r="86" spans="1:18" ht="105">
      <c r="A86" s="54">
        <v>81</v>
      </c>
      <c r="B86" s="54" t="s">
        <v>839</v>
      </c>
      <c r="C86" s="1" t="s">
        <v>64</v>
      </c>
      <c r="D86" s="54" t="s">
        <v>849</v>
      </c>
      <c r="E86" s="54" t="s">
        <v>800</v>
      </c>
      <c r="F86" s="54" t="s">
        <v>841</v>
      </c>
      <c r="G86" s="54" t="s">
        <v>850</v>
      </c>
      <c r="H86" s="1" t="s">
        <v>59</v>
      </c>
      <c r="I86" s="4">
        <v>7200</v>
      </c>
      <c r="J86" s="4">
        <v>7200</v>
      </c>
      <c r="K86" s="4">
        <v>0</v>
      </c>
      <c r="L86" s="4">
        <v>0</v>
      </c>
      <c r="M86" s="4">
        <v>7200</v>
      </c>
      <c r="N86" s="4">
        <v>0</v>
      </c>
      <c r="O86" s="53" t="s">
        <v>1095</v>
      </c>
      <c r="P86" s="54" t="s">
        <v>2360</v>
      </c>
      <c r="Q86" s="54" t="s">
        <v>409</v>
      </c>
      <c r="R86" s="54" t="s">
        <v>95</v>
      </c>
    </row>
    <row r="87" spans="1:18" ht="84">
      <c r="A87" s="54">
        <v>82</v>
      </c>
      <c r="B87" s="54" t="s">
        <v>2333</v>
      </c>
      <c r="C87" s="1" t="s">
        <v>64</v>
      </c>
      <c r="D87" s="54" t="s">
        <v>852</v>
      </c>
      <c r="E87" s="54" t="s">
        <v>853</v>
      </c>
      <c r="F87" s="54" t="s">
        <v>854</v>
      </c>
      <c r="G87" s="54" t="s">
        <v>855</v>
      </c>
      <c r="H87" s="1" t="s">
        <v>59</v>
      </c>
      <c r="I87" s="4">
        <v>7000</v>
      </c>
      <c r="J87" s="4">
        <v>7000</v>
      </c>
      <c r="K87" s="4">
        <v>0</v>
      </c>
      <c r="L87" s="4">
        <v>0</v>
      </c>
      <c r="M87" s="4">
        <v>0</v>
      </c>
      <c r="N87" s="4">
        <v>0</v>
      </c>
      <c r="O87" s="54" t="s">
        <v>856</v>
      </c>
      <c r="P87" s="54" t="s">
        <v>857</v>
      </c>
      <c r="Q87" s="54" t="s">
        <v>858</v>
      </c>
      <c r="R87" s="54" t="s">
        <v>95</v>
      </c>
    </row>
    <row r="88" spans="1:18" ht="63">
      <c r="A88" s="54">
        <v>83</v>
      </c>
      <c r="B88" s="54" t="s">
        <v>851</v>
      </c>
      <c r="C88" s="1" t="s">
        <v>64</v>
      </c>
      <c r="D88" s="54" t="s">
        <v>859</v>
      </c>
      <c r="E88" s="54" t="s">
        <v>860</v>
      </c>
      <c r="F88" s="54" t="s">
        <v>854</v>
      </c>
      <c r="G88" s="54" t="s">
        <v>861</v>
      </c>
      <c r="H88" s="1" t="s">
        <v>121</v>
      </c>
      <c r="I88" s="4">
        <v>4821.6000000000004</v>
      </c>
      <c r="J88" s="4">
        <v>4821.6000000000004</v>
      </c>
      <c r="K88" s="4">
        <v>0</v>
      </c>
      <c r="L88" s="4">
        <v>0</v>
      </c>
      <c r="M88" s="4">
        <v>0</v>
      </c>
      <c r="N88" s="4">
        <v>0</v>
      </c>
      <c r="O88" s="54" t="s">
        <v>862</v>
      </c>
      <c r="P88" s="54" t="s">
        <v>863</v>
      </c>
      <c r="Q88" s="54" t="s">
        <v>858</v>
      </c>
      <c r="R88" s="54" t="s">
        <v>955</v>
      </c>
    </row>
    <row r="89" spans="1:18" ht="84">
      <c r="A89" s="54">
        <v>84</v>
      </c>
      <c r="B89" s="54" t="s">
        <v>2333</v>
      </c>
      <c r="C89" s="1" t="s">
        <v>64</v>
      </c>
      <c r="D89" s="54" t="s">
        <v>864</v>
      </c>
      <c r="E89" s="54" t="s">
        <v>865</v>
      </c>
      <c r="F89" s="54" t="s">
        <v>854</v>
      </c>
      <c r="G89" s="54" t="s">
        <v>866</v>
      </c>
      <c r="H89" s="1" t="s">
        <v>121</v>
      </c>
      <c r="I89" s="4">
        <v>650</v>
      </c>
      <c r="J89" s="4">
        <v>650</v>
      </c>
      <c r="K89" s="4">
        <v>0</v>
      </c>
      <c r="L89" s="4">
        <v>0</v>
      </c>
      <c r="M89" s="4">
        <v>0</v>
      </c>
      <c r="N89" s="4">
        <v>0</v>
      </c>
      <c r="O89" s="54" t="s">
        <v>862</v>
      </c>
      <c r="P89" s="54" t="s">
        <v>863</v>
      </c>
      <c r="Q89" s="54" t="s">
        <v>858</v>
      </c>
      <c r="R89" s="54" t="s">
        <v>95</v>
      </c>
    </row>
    <row r="90" spans="1:18" ht="84">
      <c r="A90" s="54">
        <v>85</v>
      </c>
      <c r="B90" s="54" t="s">
        <v>2333</v>
      </c>
      <c r="C90" s="1" t="s">
        <v>64</v>
      </c>
      <c r="D90" s="54" t="s">
        <v>867</v>
      </c>
      <c r="E90" s="54" t="s">
        <v>868</v>
      </c>
      <c r="F90" s="54" t="s">
        <v>869</v>
      </c>
      <c r="G90" s="54" t="s">
        <v>870</v>
      </c>
      <c r="H90" s="1" t="s">
        <v>126</v>
      </c>
      <c r="I90" s="4">
        <v>165.92</v>
      </c>
      <c r="J90" s="4">
        <v>165.92</v>
      </c>
      <c r="K90" s="4">
        <v>0</v>
      </c>
      <c r="L90" s="4">
        <v>0</v>
      </c>
      <c r="M90" s="4">
        <v>0</v>
      </c>
      <c r="N90" s="4">
        <v>0</v>
      </c>
      <c r="O90" s="54" t="s">
        <v>871</v>
      </c>
      <c r="P90" s="54" t="s">
        <v>872</v>
      </c>
      <c r="Q90" s="54" t="s">
        <v>858</v>
      </c>
      <c r="R90" s="54" t="s">
        <v>95</v>
      </c>
    </row>
    <row r="91" spans="1:18" ht="73.5">
      <c r="A91" s="54">
        <v>86</v>
      </c>
      <c r="B91" s="54" t="s">
        <v>2365</v>
      </c>
      <c r="C91" s="54" t="s">
        <v>64</v>
      </c>
      <c r="D91" s="54" t="s">
        <v>2377</v>
      </c>
      <c r="E91" s="54" t="s">
        <v>893</v>
      </c>
      <c r="F91" s="54" t="s">
        <v>894</v>
      </c>
      <c r="G91" s="54" t="s">
        <v>895</v>
      </c>
      <c r="H91" s="54" t="s">
        <v>484</v>
      </c>
      <c r="I91" s="4">
        <v>800</v>
      </c>
      <c r="J91" s="4">
        <v>800</v>
      </c>
      <c r="K91" s="4">
        <v>0</v>
      </c>
      <c r="L91" s="4">
        <v>0</v>
      </c>
      <c r="M91" s="4">
        <v>0</v>
      </c>
      <c r="N91" s="4">
        <v>0</v>
      </c>
      <c r="O91" s="54" t="s">
        <v>896</v>
      </c>
      <c r="P91" s="54" t="s">
        <v>2360</v>
      </c>
      <c r="Q91" s="54" t="s">
        <v>409</v>
      </c>
      <c r="R91" s="54" t="s">
        <v>52</v>
      </c>
    </row>
    <row r="92" spans="1:18" ht="73.5">
      <c r="A92" s="54">
        <v>87</v>
      </c>
      <c r="B92" s="54" t="s">
        <v>2365</v>
      </c>
      <c r="C92" s="54" t="s">
        <v>64</v>
      </c>
      <c r="D92" s="54" t="s">
        <v>2377</v>
      </c>
      <c r="E92" s="54" t="s">
        <v>897</v>
      </c>
      <c r="F92" s="54" t="s">
        <v>898</v>
      </c>
      <c r="G92" s="54" t="s">
        <v>895</v>
      </c>
      <c r="H92" s="54" t="s">
        <v>484</v>
      </c>
      <c r="I92" s="4">
        <v>700</v>
      </c>
      <c r="J92" s="4">
        <v>700</v>
      </c>
      <c r="K92" s="4">
        <v>0</v>
      </c>
      <c r="L92" s="4">
        <v>0</v>
      </c>
      <c r="M92" s="4">
        <v>0</v>
      </c>
      <c r="N92" s="4">
        <v>0</v>
      </c>
      <c r="O92" s="54" t="s">
        <v>896</v>
      </c>
      <c r="P92" s="54" t="s">
        <v>2360</v>
      </c>
      <c r="Q92" s="54" t="s">
        <v>409</v>
      </c>
      <c r="R92" s="54" t="s">
        <v>52</v>
      </c>
    </row>
    <row r="93" spans="1:18" ht="84">
      <c r="A93" s="54">
        <v>88</v>
      </c>
      <c r="B93" s="54" t="s">
        <v>903</v>
      </c>
      <c r="C93" s="1" t="s">
        <v>64</v>
      </c>
      <c r="D93" s="54" t="s">
        <v>676</v>
      </c>
      <c r="E93" s="54" t="s">
        <v>800</v>
      </c>
      <c r="F93" s="54" t="s">
        <v>904</v>
      </c>
      <c r="G93" s="54" t="s">
        <v>905</v>
      </c>
      <c r="H93" s="1" t="s">
        <v>59</v>
      </c>
      <c r="I93" s="4">
        <v>500</v>
      </c>
      <c r="J93" s="4">
        <v>500</v>
      </c>
      <c r="K93" s="4">
        <v>0</v>
      </c>
      <c r="L93" s="4">
        <v>0</v>
      </c>
      <c r="M93" s="4">
        <v>0</v>
      </c>
      <c r="N93" s="4">
        <v>0</v>
      </c>
      <c r="O93" s="54" t="s">
        <v>906</v>
      </c>
      <c r="P93" s="54" t="s">
        <v>907</v>
      </c>
      <c r="Q93" s="54" t="s">
        <v>409</v>
      </c>
      <c r="R93" s="54" t="s">
        <v>95</v>
      </c>
    </row>
    <row r="94" spans="1:18" ht="115.5">
      <c r="A94" s="54">
        <v>89</v>
      </c>
      <c r="B94" s="54" t="s">
        <v>910</v>
      </c>
      <c r="C94" s="1" t="s">
        <v>64</v>
      </c>
      <c r="D94" s="14" t="s">
        <v>2398</v>
      </c>
      <c r="E94" s="54" t="s">
        <v>775</v>
      </c>
      <c r="F94" s="54" t="s">
        <v>911</v>
      </c>
      <c r="G94" s="54" t="s">
        <v>912</v>
      </c>
      <c r="H94" s="1" t="s">
        <v>126</v>
      </c>
      <c r="I94" s="4">
        <v>41864</v>
      </c>
      <c r="J94" s="4">
        <v>41864</v>
      </c>
      <c r="K94" s="4">
        <v>0</v>
      </c>
      <c r="L94" s="4">
        <v>0</v>
      </c>
      <c r="M94" s="4">
        <v>0</v>
      </c>
      <c r="N94" s="4">
        <v>0</v>
      </c>
      <c r="O94" s="54" t="s">
        <v>906</v>
      </c>
      <c r="P94" s="54" t="s">
        <v>2360</v>
      </c>
      <c r="Q94" s="54" t="s">
        <v>913</v>
      </c>
      <c r="R94" s="54" t="s">
        <v>52</v>
      </c>
    </row>
    <row r="95" spans="1:18" ht="105">
      <c r="A95" s="54">
        <v>90</v>
      </c>
      <c r="B95" s="54" t="s">
        <v>919</v>
      </c>
      <c r="C95" s="1" t="s">
        <v>64</v>
      </c>
      <c r="D95" s="54" t="s">
        <v>920</v>
      </c>
      <c r="E95" s="54" t="s">
        <v>921</v>
      </c>
      <c r="F95" s="54" t="s">
        <v>922</v>
      </c>
      <c r="G95" s="54" t="s">
        <v>923</v>
      </c>
      <c r="H95" s="1" t="s">
        <v>59</v>
      </c>
      <c r="I95" s="4">
        <v>2000</v>
      </c>
      <c r="J95" s="4">
        <v>2000</v>
      </c>
      <c r="K95" s="4">
        <v>0</v>
      </c>
      <c r="L95" s="4">
        <v>0</v>
      </c>
      <c r="M95" s="4">
        <v>0</v>
      </c>
      <c r="N95" s="4">
        <v>0</v>
      </c>
      <c r="O95" s="54" t="s">
        <v>924</v>
      </c>
      <c r="P95" s="54" t="s">
        <v>2360</v>
      </c>
      <c r="Q95" s="54" t="s">
        <v>409</v>
      </c>
      <c r="R95" s="54" t="s">
        <v>52</v>
      </c>
    </row>
    <row r="96" spans="1:18" ht="189">
      <c r="A96" s="54">
        <v>91</v>
      </c>
      <c r="B96" s="54" t="s">
        <v>930</v>
      </c>
      <c r="C96" s="1" t="s">
        <v>64</v>
      </c>
      <c r="D96" s="54" t="s">
        <v>2344</v>
      </c>
      <c r="E96" s="54" t="s">
        <v>800</v>
      </c>
      <c r="F96" s="54" t="s">
        <v>931</v>
      </c>
      <c r="G96" s="54" t="s">
        <v>2345</v>
      </c>
      <c r="H96" s="1" t="s">
        <v>59</v>
      </c>
      <c r="I96" s="4">
        <v>280</v>
      </c>
      <c r="J96" s="4">
        <v>280</v>
      </c>
      <c r="K96" s="4">
        <v>0</v>
      </c>
      <c r="L96" s="4">
        <v>0</v>
      </c>
      <c r="M96" s="4">
        <v>0</v>
      </c>
      <c r="N96" s="4">
        <v>0</v>
      </c>
      <c r="O96" s="54" t="s">
        <v>932</v>
      </c>
      <c r="P96" s="54" t="s">
        <v>933</v>
      </c>
      <c r="Q96" s="54" t="s">
        <v>409</v>
      </c>
      <c r="R96" s="54" t="s">
        <v>95</v>
      </c>
    </row>
    <row r="97" spans="1:18" ht="241.5">
      <c r="A97" s="54">
        <v>92</v>
      </c>
      <c r="B97" s="54" t="s">
        <v>938</v>
      </c>
      <c r="C97" s="1" t="s">
        <v>64</v>
      </c>
      <c r="D97" s="54" t="s">
        <v>939</v>
      </c>
      <c r="E97" s="54" t="s">
        <v>940</v>
      </c>
      <c r="F97" s="54" t="s">
        <v>941</v>
      </c>
      <c r="G97" s="54" t="s">
        <v>942</v>
      </c>
      <c r="H97" s="1" t="s">
        <v>40</v>
      </c>
      <c r="I97" s="4">
        <v>16874.400000000001</v>
      </c>
      <c r="J97" s="4">
        <v>16874.400000000001</v>
      </c>
      <c r="K97" s="4">
        <v>0</v>
      </c>
      <c r="L97" s="4">
        <v>0</v>
      </c>
      <c r="M97" s="4">
        <v>0</v>
      </c>
      <c r="N97" s="4">
        <v>0</v>
      </c>
      <c r="O97" s="54" t="s">
        <v>943</v>
      </c>
      <c r="P97" s="54" t="s">
        <v>944</v>
      </c>
      <c r="Q97" s="54" t="s">
        <v>409</v>
      </c>
      <c r="R97" s="54" t="s">
        <v>95</v>
      </c>
    </row>
    <row r="98" spans="1:18" ht="147">
      <c r="A98" s="54">
        <v>93</v>
      </c>
      <c r="B98" s="54" t="s">
        <v>948</v>
      </c>
      <c r="C98" s="1" t="s">
        <v>64</v>
      </c>
      <c r="D98" s="54" t="s">
        <v>2378</v>
      </c>
      <c r="E98" s="54" t="s">
        <v>775</v>
      </c>
      <c r="F98" s="54" t="s">
        <v>950</v>
      </c>
      <c r="G98" s="54" t="s">
        <v>951</v>
      </c>
      <c r="H98" s="54" t="s">
        <v>59</v>
      </c>
      <c r="I98" s="2">
        <v>1345</v>
      </c>
      <c r="J98" s="2">
        <v>1345</v>
      </c>
      <c r="K98" s="4">
        <v>0</v>
      </c>
      <c r="L98" s="4">
        <v>0</v>
      </c>
      <c r="M98" s="4">
        <v>0</v>
      </c>
      <c r="N98" s="4">
        <v>0</v>
      </c>
      <c r="O98" s="54" t="s">
        <v>952</v>
      </c>
      <c r="P98" s="54" t="s">
        <v>953</v>
      </c>
      <c r="Q98" s="54" t="s">
        <v>954</v>
      </c>
      <c r="R98" s="54" t="s">
        <v>955</v>
      </c>
    </row>
    <row r="99" spans="1:18" ht="147">
      <c r="A99" s="54">
        <v>94</v>
      </c>
      <c r="B99" s="54" t="s">
        <v>948</v>
      </c>
      <c r="C99" s="1" t="s">
        <v>64</v>
      </c>
      <c r="D99" s="54" t="s">
        <v>949</v>
      </c>
      <c r="E99" s="54" t="s">
        <v>775</v>
      </c>
      <c r="F99" s="54" t="s">
        <v>956</v>
      </c>
      <c r="G99" s="54" t="s">
        <v>957</v>
      </c>
      <c r="H99" s="54" t="s">
        <v>40</v>
      </c>
      <c r="I99" s="2">
        <v>3124</v>
      </c>
      <c r="J99" s="2">
        <v>3124</v>
      </c>
      <c r="K99" s="4">
        <v>0</v>
      </c>
      <c r="L99" s="4">
        <v>0</v>
      </c>
      <c r="M99" s="4">
        <v>0</v>
      </c>
      <c r="N99" s="4">
        <v>0</v>
      </c>
      <c r="O99" s="54" t="s">
        <v>952</v>
      </c>
      <c r="P99" s="54" t="s">
        <v>958</v>
      </c>
      <c r="Q99" s="54" t="s">
        <v>954</v>
      </c>
      <c r="R99" s="54" t="s">
        <v>955</v>
      </c>
    </row>
    <row r="100" spans="1:18" ht="147">
      <c r="A100" s="54">
        <v>95</v>
      </c>
      <c r="B100" s="54" t="s">
        <v>948</v>
      </c>
      <c r="C100" s="1" t="s">
        <v>64</v>
      </c>
      <c r="D100" s="54" t="s">
        <v>2378</v>
      </c>
      <c r="E100" s="54" t="s">
        <v>959</v>
      </c>
      <c r="F100" s="54" t="s">
        <v>950</v>
      </c>
      <c r="G100" s="54" t="s">
        <v>960</v>
      </c>
      <c r="H100" s="54" t="s">
        <v>59</v>
      </c>
      <c r="I100" s="2">
        <v>1800</v>
      </c>
      <c r="J100" s="2">
        <v>1800</v>
      </c>
      <c r="K100" s="4">
        <v>0</v>
      </c>
      <c r="L100" s="4">
        <v>0</v>
      </c>
      <c r="M100" s="4">
        <v>0</v>
      </c>
      <c r="N100" s="4">
        <v>0</v>
      </c>
      <c r="O100" s="54" t="s">
        <v>952</v>
      </c>
      <c r="P100" s="54" t="s">
        <v>961</v>
      </c>
      <c r="Q100" s="54" t="s">
        <v>954</v>
      </c>
      <c r="R100" s="54" t="s">
        <v>955</v>
      </c>
    </row>
    <row r="101" spans="1:18" ht="136.5">
      <c r="A101" s="54">
        <v>96</v>
      </c>
      <c r="B101" s="54" t="s">
        <v>964</v>
      </c>
      <c r="C101" s="1" t="s">
        <v>64</v>
      </c>
      <c r="D101" s="54" t="s">
        <v>965</v>
      </c>
      <c r="E101" s="54" t="s">
        <v>800</v>
      </c>
      <c r="F101" s="54" t="s">
        <v>966</v>
      </c>
      <c r="G101" s="54" t="s">
        <v>967</v>
      </c>
      <c r="H101" s="1" t="s">
        <v>126</v>
      </c>
      <c r="I101" s="4">
        <v>4200</v>
      </c>
      <c r="J101" s="4">
        <v>4200</v>
      </c>
      <c r="K101" s="4">
        <v>0</v>
      </c>
      <c r="L101" s="4">
        <v>0</v>
      </c>
      <c r="M101" s="4">
        <v>0</v>
      </c>
      <c r="N101" s="4">
        <v>0</v>
      </c>
      <c r="O101" s="54" t="s">
        <v>968</v>
      </c>
      <c r="P101" s="54" t="s">
        <v>969</v>
      </c>
      <c r="Q101" s="54" t="s">
        <v>409</v>
      </c>
      <c r="R101" s="54" t="s">
        <v>42</v>
      </c>
    </row>
    <row r="102" spans="1:18" ht="63">
      <c r="A102" s="54">
        <v>97</v>
      </c>
      <c r="B102" s="53" t="s">
        <v>964</v>
      </c>
      <c r="C102" s="3" t="s">
        <v>64</v>
      </c>
      <c r="D102" s="53" t="s">
        <v>475</v>
      </c>
      <c r="E102" s="53" t="s">
        <v>800</v>
      </c>
      <c r="F102" s="53" t="s">
        <v>966</v>
      </c>
      <c r="G102" s="53" t="s">
        <v>970</v>
      </c>
      <c r="H102" s="3" t="s">
        <v>121</v>
      </c>
      <c r="I102" s="4">
        <v>1000</v>
      </c>
      <c r="J102" s="4">
        <v>1000</v>
      </c>
      <c r="K102" s="4">
        <v>0</v>
      </c>
      <c r="L102" s="4">
        <v>0</v>
      </c>
      <c r="M102" s="4">
        <v>0</v>
      </c>
      <c r="N102" s="4">
        <v>0</v>
      </c>
      <c r="O102" s="53" t="s">
        <v>971</v>
      </c>
      <c r="P102" s="53" t="s">
        <v>933</v>
      </c>
      <c r="Q102" s="54" t="s">
        <v>409</v>
      </c>
      <c r="R102" s="54" t="s">
        <v>52</v>
      </c>
    </row>
    <row r="103" spans="1:18" ht="147">
      <c r="A103" s="54">
        <v>98</v>
      </c>
      <c r="B103" s="54" t="s">
        <v>972</v>
      </c>
      <c r="C103" s="54" t="s">
        <v>64</v>
      </c>
      <c r="D103" s="54" t="s">
        <v>41</v>
      </c>
      <c r="E103" s="54" t="s">
        <v>973</v>
      </c>
      <c r="F103" s="54" t="s">
        <v>974</v>
      </c>
      <c r="G103" s="54" t="s">
        <v>975</v>
      </c>
      <c r="H103" s="54" t="s">
        <v>59</v>
      </c>
      <c r="I103" s="4">
        <v>26066</v>
      </c>
      <c r="J103" s="4">
        <v>26066</v>
      </c>
      <c r="K103" s="4">
        <v>0</v>
      </c>
      <c r="L103" s="4">
        <v>0</v>
      </c>
      <c r="M103" s="4">
        <v>0</v>
      </c>
      <c r="N103" s="4">
        <v>0</v>
      </c>
      <c r="O103" s="54" t="s">
        <v>976</v>
      </c>
      <c r="P103" s="54" t="s">
        <v>977</v>
      </c>
      <c r="Q103" s="54" t="s">
        <v>409</v>
      </c>
      <c r="R103" s="54" t="s">
        <v>52</v>
      </c>
    </row>
    <row r="104" spans="1:18" ht="136.5">
      <c r="A104" s="54">
        <v>99</v>
      </c>
      <c r="B104" s="54" t="s">
        <v>983</v>
      </c>
      <c r="C104" s="1" t="s">
        <v>64</v>
      </c>
      <c r="D104" s="54" t="s">
        <v>786</v>
      </c>
      <c r="E104" s="54" t="s">
        <v>978</v>
      </c>
      <c r="F104" s="54" t="s">
        <v>979</v>
      </c>
      <c r="G104" s="54" t="s">
        <v>980</v>
      </c>
      <c r="H104" s="1" t="s">
        <v>59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4" t="s">
        <v>981</v>
      </c>
      <c r="P104" s="54" t="s">
        <v>982</v>
      </c>
      <c r="Q104" s="54" t="s">
        <v>409</v>
      </c>
      <c r="R104" s="54" t="s">
        <v>42</v>
      </c>
    </row>
    <row r="105" spans="1:18" ht="63">
      <c r="A105" s="54">
        <v>100</v>
      </c>
      <c r="B105" s="54" t="s">
        <v>987</v>
      </c>
      <c r="C105" s="54" t="s">
        <v>64</v>
      </c>
      <c r="D105" s="54" t="s">
        <v>41</v>
      </c>
      <c r="E105" s="54" t="s">
        <v>988</v>
      </c>
      <c r="F105" s="54" t="s">
        <v>989</v>
      </c>
      <c r="G105" s="54" t="s">
        <v>990</v>
      </c>
      <c r="H105" s="54" t="s">
        <v>40</v>
      </c>
      <c r="I105" s="4">
        <v>29700</v>
      </c>
      <c r="J105" s="4">
        <v>29700</v>
      </c>
      <c r="K105" s="4">
        <v>0</v>
      </c>
      <c r="L105" s="4">
        <v>0</v>
      </c>
      <c r="M105" s="4">
        <v>0</v>
      </c>
      <c r="N105" s="4">
        <v>0</v>
      </c>
      <c r="O105" s="54" t="s">
        <v>991</v>
      </c>
      <c r="P105" s="54" t="s">
        <v>992</v>
      </c>
      <c r="Q105" s="54" t="s">
        <v>993</v>
      </c>
      <c r="R105" s="54" t="s">
        <v>52</v>
      </c>
    </row>
    <row r="106" spans="1:18" ht="63">
      <c r="A106" s="54">
        <v>101</v>
      </c>
      <c r="B106" s="54" t="s">
        <v>987</v>
      </c>
      <c r="C106" s="54" t="s">
        <v>64</v>
      </c>
      <c r="D106" s="54" t="s">
        <v>994</v>
      </c>
      <c r="E106" s="54" t="s">
        <v>988</v>
      </c>
      <c r="F106" s="54" t="s">
        <v>989</v>
      </c>
      <c r="G106" s="54" t="s">
        <v>995</v>
      </c>
      <c r="H106" s="54" t="s">
        <v>40</v>
      </c>
      <c r="I106" s="4">
        <v>1200</v>
      </c>
      <c r="J106" s="4">
        <v>1200</v>
      </c>
      <c r="K106" s="4">
        <v>0</v>
      </c>
      <c r="L106" s="4">
        <v>0</v>
      </c>
      <c r="M106" s="4">
        <v>0</v>
      </c>
      <c r="N106" s="4">
        <v>0</v>
      </c>
      <c r="O106" s="54" t="s">
        <v>996</v>
      </c>
      <c r="P106" s="54" t="s">
        <v>997</v>
      </c>
      <c r="Q106" s="54" t="s">
        <v>993</v>
      </c>
      <c r="R106" s="54" t="s">
        <v>52</v>
      </c>
    </row>
    <row r="107" spans="1:18" ht="84">
      <c r="A107" s="54">
        <v>102</v>
      </c>
      <c r="B107" s="54" t="s">
        <v>987</v>
      </c>
      <c r="C107" s="54" t="s">
        <v>64</v>
      </c>
      <c r="D107" s="54" t="s">
        <v>998</v>
      </c>
      <c r="E107" s="54" t="s">
        <v>988</v>
      </c>
      <c r="F107" s="54" t="s">
        <v>989</v>
      </c>
      <c r="G107" s="54" t="s">
        <v>999</v>
      </c>
      <c r="H107" s="54" t="s">
        <v>121</v>
      </c>
      <c r="I107" s="4">
        <v>18745.2</v>
      </c>
      <c r="J107" s="4">
        <v>18745.2</v>
      </c>
      <c r="K107" s="4">
        <v>0</v>
      </c>
      <c r="L107" s="4">
        <v>0</v>
      </c>
      <c r="M107" s="4">
        <v>0</v>
      </c>
      <c r="N107" s="4">
        <v>0</v>
      </c>
      <c r="O107" s="54" t="s">
        <v>1000</v>
      </c>
      <c r="P107" s="54" t="s">
        <v>1001</v>
      </c>
      <c r="Q107" s="54" t="s">
        <v>993</v>
      </c>
      <c r="R107" s="54" t="s">
        <v>95</v>
      </c>
    </row>
    <row r="108" spans="1:18" ht="84">
      <c r="A108" s="54">
        <v>103</v>
      </c>
      <c r="B108" s="54" t="s">
        <v>987</v>
      </c>
      <c r="C108" s="54" t="s">
        <v>64</v>
      </c>
      <c r="D108" s="54" t="s">
        <v>1002</v>
      </c>
      <c r="E108" s="54" t="s">
        <v>988</v>
      </c>
      <c r="F108" s="54" t="s">
        <v>989</v>
      </c>
      <c r="G108" s="54" t="s">
        <v>1003</v>
      </c>
      <c r="H108" s="54" t="s">
        <v>40</v>
      </c>
      <c r="I108" s="4">
        <v>51000</v>
      </c>
      <c r="J108" s="4">
        <v>51000</v>
      </c>
      <c r="K108" s="4">
        <v>0</v>
      </c>
      <c r="L108" s="4">
        <v>0</v>
      </c>
      <c r="M108" s="4">
        <v>0</v>
      </c>
      <c r="N108" s="4">
        <v>0</v>
      </c>
      <c r="O108" s="54" t="s">
        <v>1004</v>
      </c>
      <c r="P108" s="54" t="s">
        <v>2360</v>
      </c>
      <c r="Q108" s="54" t="s">
        <v>993</v>
      </c>
      <c r="R108" s="54" t="s">
        <v>95</v>
      </c>
    </row>
    <row r="109" spans="1:18" ht="115.5">
      <c r="A109" s="54">
        <v>104</v>
      </c>
      <c r="B109" s="54" t="s">
        <v>1012</v>
      </c>
      <c r="C109" s="1" t="s">
        <v>64</v>
      </c>
      <c r="D109" s="54" t="s">
        <v>41</v>
      </c>
      <c r="E109" s="54" t="s">
        <v>775</v>
      </c>
      <c r="F109" s="54" t="s">
        <v>1013</v>
      </c>
      <c r="G109" s="54" t="s">
        <v>1014</v>
      </c>
      <c r="H109" s="1" t="s">
        <v>59</v>
      </c>
      <c r="I109" s="4">
        <v>1500</v>
      </c>
      <c r="J109" s="4">
        <v>1500</v>
      </c>
      <c r="K109" s="4">
        <v>0</v>
      </c>
      <c r="L109" s="4">
        <v>0</v>
      </c>
      <c r="M109" s="4">
        <v>0</v>
      </c>
      <c r="N109" s="4">
        <v>0</v>
      </c>
      <c r="O109" s="54" t="s">
        <v>1015</v>
      </c>
      <c r="P109" s="54" t="s">
        <v>1016</v>
      </c>
      <c r="Q109" s="54" t="s">
        <v>409</v>
      </c>
      <c r="R109" s="54" t="s">
        <v>52</v>
      </c>
    </row>
    <row r="110" spans="1:18" ht="136.5">
      <c r="A110" s="54">
        <v>105</v>
      </c>
      <c r="B110" s="54" t="s">
        <v>1012</v>
      </c>
      <c r="C110" s="1" t="s">
        <v>64</v>
      </c>
      <c r="D110" s="54" t="s">
        <v>1017</v>
      </c>
      <c r="E110" s="54" t="s">
        <v>775</v>
      </c>
      <c r="F110" s="54" t="s">
        <v>1013</v>
      </c>
      <c r="G110" s="54" t="s">
        <v>1018</v>
      </c>
      <c r="H110" s="1" t="s">
        <v>59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4" t="s">
        <v>1019</v>
      </c>
      <c r="P110" s="54" t="s">
        <v>2360</v>
      </c>
      <c r="Q110" s="54" t="s">
        <v>409</v>
      </c>
      <c r="R110" s="54" t="s">
        <v>42</v>
      </c>
    </row>
    <row r="111" spans="1:18" ht="84">
      <c r="A111" s="54">
        <v>106</v>
      </c>
      <c r="B111" s="54" t="s">
        <v>1023</v>
      </c>
      <c r="C111" s="1" t="s">
        <v>64</v>
      </c>
      <c r="D111" s="54" t="s">
        <v>2379</v>
      </c>
      <c r="E111" s="54" t="s">
        <v>1025</v>
      </c>
      <c r="F111" s="54" t="s">
        <v>1026</v>
      </c>
      <c r="G111" s="54" t="s">
        <v>1027</v>
      </c>
      <c r="H111" s="1" t="s">
        <v>126</v>
      </c>
      <c r="I111" s="4">
        <v>17000</v>
      </c>
      <c r="J111" s="4">
        <v>17000</v>
      </c>
      <c r="K111" s="4">
        <v>0</v>
      </c>
      <c r="L111" s="4">
        <v>0</v>
      </c>
      <c r="M111" s="4">
        <v>0</v>
      </c>
      <c r="N111" s="4">
        <v>0</v>
      </c>
      <c r="O111" s="54" t="s">
        <v>1028</v>
      </c>
      <c r="P111" s="54" t="s">
        <v>1029</v>
      </c>
      <c r="Q111" s="54" t="s">
        <v>409</v>
      </c>
      <c r="R111" s="54" t="s">
        <v>95</v>
      </c>
    </row>
    <row r="112" spans="1:18" ht="84">
      <c r="A112" s="54">
        <v>107</v>
      </c>
      <c r="B112" s="54" t="s">
        <v>1023</v>
      </c>
      <c r="C112" s="1" t="s">
        <v>64</v>
      </c>
      <c r="D112" s="54" t="s">
        <v>41</v>
      </c>
      <c r="E112" s="54" t="s">
        <v>1030</v>
      </c>
      <c r="F112" s="54" t="s">
        <v>1031</v>
      </c>
      <c r="G112" s="54" t="s">
        <v>1032</v>
      </c>
      <c r="H112" s="1" t="s">
        <v>40</v>
      </c>
      <c r="I112" s="4">
        <v>20000</v>
      </c>
      <c r="J112" s="4">
        <v>20000</v>
      </c>
      <c r="K112" s="4">
        <v>0</v>
      </c>
      <c r="L112" s="4">
        <v>0</v>
      </c>
      <c r="M112" s="4">
        <v>0</v>
      </c>
      <c r="N112" s="4">
        <v>0</v>
      </c>
      <c r="O112" s="54" t="s">
        <v>1033</v>
      </c>
      <c r="P112" s="54" t="s">
        <v>1034</v>
      </c>
      <c r="Q112" s="54" t="s">
        <v>409</v>
      </c>
      <c r="R112" s="54" t="s">
        <v>95</v>
      </c>
    </row>
    <row r="113" spans="1:33" ht="84">
      <c r="A113" s="54">
        <v>108</v>
      </c>
      <c r="B113" s="54" t="s">
        <v>1023</v>
      </c>
      <c r="C113" s="1" t="s">
        <v>64</v>
      </c>
      <c r="D113" s="54" t="s">
        <v>2379</v>
      </c>
      <c r="E113" s="54" t="s">
        <v>1035</v>
      </c>
      <c r="F113" s="54" t="s">
        <v>1036</v>
      </c>
      <c r="G113" s="54" t="s">
        <v>1037</v>
      </c>
      <c r="H113" s="1" t="s">
        <v>59</v>
      </c>
      <c r="I113" s="4">
        <v>30000</v>
      </c>
      <c r="J113" s="4">
        <v>30000</v>
      </c>
      <c r="K113" s="4">
        <v>0</v>
      </c>
      <c r="L113" s="4">
        <v>0</v>
      </c>
      <c r="M113" s="4">
        <v>0</v>
      </c>
      <c r="N113" s="4">
        <v>0</v>
      </c>
      <c r="O113" s="54" t="s">
        <v>1038</v>
      </c>
      <c r="P113" s="54" t="s">
        <v>1039</v>
      </c>
      <c r="Q113" s="54" t="s">
        <v>409</v>
      </c>
      <c r="R113" s="54" t="s">
        <v>95</v>
      </c>
    </row>
    <row r="114" spans="1:33" ht="84">
      <c r="A114" s="54">
        <v>109</v>
      </c>
      <c r="B114" s="54" t="s">
        <v>1023</v>
      </c>
      <c r="C114" s="1" t="s">
        <v>64</v>
      </c>
      <c r="D114" s="54" t="s">
        <v>41</v>
      </c>
      <c r="E114" s="54" t="s">
        <v>1030</v>
      </c>
      <c r="F114" s="54" t="s">
        <v>1036</v>
      </c>
      <c r="G114" s="54" t="s">
        <v>1032</v>
      </c>
      <c r="H114" s="1" t="s">
        <v>40</v>
      </c>
      <c r="I114" s="4">
        <v>19311</v>
      </c>
      <c r="J114" s="4">
        <v>19311</v>
      </c>
      <c r="K114" s="4">
        <v>0</v>
      </c>
      <c r="L114" s="4">
        <v>0</v>
      </c>
      <c r="M114" s="4">
        <v>0</v>
      </c>
      <c r="N114" s="4">
        <v>0</v>
      </c>
      <c r="O114" s="54" t="s">
        <v>1040</v>
      </c>
      <c r="P114" s="54" t="s">
        <v>1034</v>
      </c>
      <c r="Q114" s="54" t="s">
        <v>409</v>
      </c>
      <c r="R114" s="54" t="s">
        <v>95</v>
      </c>
    </row>
    <row r="115" spans="1:33" ht="84">
      <c r="A115" s="54">
        <v>110</v>
      </c>
      <c r="B115" s="54" t="s">
        <v>2369</v>
      </c>
      <c r="C115" s="1" t="s">
        <v>64</v>
      </c>
      <c r="D115" s="54" t="s">
        <v>2379</v>
      </c>
      <c r="E115" s="54" t="s">
        <v>1041</v>
      </c>
      <c r="F115" s="54" t="s">
        <v>1042</v>
      </c>
      <c r="G115" s="54" t="s">
        <v>1043</v>
      </c>
      <c r="H115" s="1" t="s">
        <v>40</v>
      </c>
      <c r="I115" s="4">
        <v>41600</v>
      </c>
      <c r="J115" s="4">
        <v>41600</v>
      </c>
      <c r="K115" s="4">
        <v>0</v>
      </c>
      <c r="L115" s="4">
        <v>0</v>
      </c>
      <c r="M115" s="4">
        <v>0</v>
      </c>
      <c r="N115" s="4">
        <v>0</v>
      </c>
      <c r="O115" s="54" t="s">
        <v>1044</v>
      </c>
      <c r="P115" s="54" t="s">
        <v>1045</v>
      </c>
      <c r="Q115" s="54" t="s">
        <v>409</v>
      </c>
      <c r="R115" s="54" t="s">
        <v>95</v>
      </c>
    </row>
    <row r="116" spans="1:33" ht="63">
      <c r="A116" s="54">
        <v>111</v>
      </c>
      <c r="B116" s="54" t="s">
        <v>1051</v>
      </c>
      <c r="C116" s="1" t="s">
        <v>64</v>
      </c>
      <c r="D116" s="54" t="s">
        <v>1052</v>
      </c>
      <c r="E116" s="54" t="s">
        <v>800</v>
      </c>
      <c r="F116" s="54" t="s">
        <v>1053</v>
      </c>
      <c r="G116" s="54" t="s">
        <v>1054</v>
      </c>
      <c r="H116" s="1" t="s">
        <v>126</v>
      </c>
      <c r="I116" s="4">
        <v>990</v>
      </c>
      <c r="J116" s="4">
        <v>990</v>
      </c>
      <c r="K116" s="4">
        <v>0</v>
      </c>
      <c r="L116" s="4">
        <v>0</v>
      </c>
      <c r="M116" s="4">
        <v>0</v>
      </c>
      <c r="N116" s="4">
        <v>0</v>
      </c>
      <c r="O116" s="54" t="s">
        <v>2406</v>
      </c>
      <c r="P116" s="54" t="s">
        <v>1055</v>
      </c>
      <c r="Q116" s="54" t="s">
        <v>409</v>
      </c>
      <c r="R116" s="54" t="s">
        <v>955</v>
      </c>
    </row>
    <row r="117" spans="1:33" ht="63">
      <c r="A117" s="54">
        <v>112</v>
      </c>
      <c r="B117" s="54" t="s">
        <v>1056</v>
      </c>
      <c r="C117" s="54" t="s">
        <v>64</v>
      </c>
      <c r="D117" s="54" t="s">
        <v>1057</v>
      </c>
      <c r="E117" s="54" t="s">
        <v>775</v>
      </c>
      <c r="F117" s="54" t="s">
        <v>1058</v>
      </c>
      <c r="G117" s="54" t="s">
        <v>445</v>
      </c>
      <c r="H117" s="54" t="s">
        <v>68</v>
      </c>
      <c r="I117" s="4">
        <v>500</v>
      </c>
      <c r="J117" s="4">
        <v>500</v>
      </c>
      <c r="K117" s="4">
        <v>0</v>
      </c>
      <c r="L117" s="4">
        <v>0</v>
      </c>
      <c r="M117" s="4">
        <v>0</v>
      </c>
      <c r="N117" s="4">
        <v>0</v>
      </c>
      <c r="O117" s="54" t="s">
        <v>1059</v>
      </c>
      <c r="P117" s="54" t="s">
        <v>1060</v>
      </c>
      <c r="Q117" s="54" t="s">
        <v>409</v>
      </c>
      <c r="R117" s="54" t="s">
        <v>955</v>
      </c>
    </row>
    <row r="118" spans="1:33" ht="73.5">
      <c r="A118" s="54">
        <v>113</v>
      </c>
      <c r="B118" s="54" t="s">
        <v>1066</v>
      </c>
      <c r="C118" s="1" t="s">
        <v>64</v>
      </c>
      <c r="D118" s="54" t="s">
        <v>1067</v>
      </c>
      <c r="E118" s="54" t="s">
        <v>1068</v>
      </c>
      <c r="F118" s="54" t="s">
        <v>1069</v>
      </c>
      <c r="G118" s="54" t="s">
        <v>1070</v>
      </c>
      <c r="H118" s="1" t="s">
        <v>59</v>
      </c>
      <c r="I118" s="4">
        <v>58247</v>
      </c>
      <c r="J118" s="4">
        <v>58247</v>
      </c>
      <c r="K118" s="4">
        <v>0</v>
      </c>
      <c r="L118" s="4">
        <v>0</v>
      </c>
      <c r="M118" s="4">
        <v>0</v>
      </c>
      <c r="N118" s="4">
        <v>0</v>
      </c>
      <c r="O118" s="54" t="s">
        <v>1071</v>
      </c>
      <c r="P118" s="54" t="s">
        <v>1072</v>
      </c>
      <c r="Q118" s="54" t="s">
        <v>409</v>
      </c>
      <c r="R118" s="54" t="s">
        <v>52</v>
      </c>
    </row>
    <row r="119" spans="1:33" ht="63">
      <c r="A119" s="54">
        <v>114</v>
      </c>
      <c r="B119" s="54" t="s">
        <v>1066</v>
      </c>
      <c r="C119" s="1" t="s">
        <v>64</v>
      </c>
      <c r="D119" s="54" t="s">
        <v>1067</v>
      </c>
      <c r="E119" s="54" t="s">
        <v>1068</v>
      </c>
      <c r="F119" s="54" t="s">
        <v>1069</v>
      </c>
      <c r="G119" s="54" t="s">
        <v>1073</v>
      </c>
      <c r="H119" s="1" t="s">
        <v>59</v>
      </c>
      <c r="I119" s="4">
        <v>19048</v>
      </c>
      <c r="J119" s="4">
        <v>19048</v>
      </c>
      <c r="K119" s="4">
        <v>0</v>
      </c>
      <c r="L119" s="4">
        <v>0</v>
      </c>
      <c r="M119" s="4">
        <v>0</v>
      </c>
      <c r="N119" s="4">
        <v>0</v>
      </c>
      <c r="O119" s="54" t="s">
        <v>2407</v>
      </c>
      <c r="P119" s="54" t="s">
        <v>1074</v>
      </c>
      <c r="Q119" s="54" t="s">
        <v>409</v>
      </c>
      <c r="R119" s="54" t="s">
        <v>52</v>
      </c>
    </row>
    <row r="120" spans="1:33" ht="36.75" customHeight="1">
      <c r="A120" s="54">
        <v>115</v>
      </c>
      <c r="B120" s="54" t="s">
        <v>1066</v>
      </c>
      <c r="C120" s="1" t="s">
        <v>64</v>
      </c>
      <c r="D120" s="54" t="s">
        <v>1067</v>
      </c>
      <c r="E120" s="54" t="s">
        <v>1068</v>
      </c>
      <c r="F120" s="54" t="s">
        <v>1069</v>
      </c>
      <c r="G120" s="54" t="s">
        <v>1075</v>
      </c>
      <c r="H120" s="1" t="s">
        <v>59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54" t="s">
        <v>2360</v>
      </c>
      <c r="P120" s="54" t="s">
        <v>2360</v>
      </c>
      <c r="Q120" s="54" t="s">
        <v>409</v>
      </c>
      <c r="R120" s="54"/>
    </row>
    <row r="121" spans="1:33" ht="84">
      <c r="A121" s="54">
        <v>116</v>
      </c>
      <c r="B121" s="54" t="s">
        <v>1081</v>
      </c>
      <c r="C121" s="1" t="s">
        <v>64</v>
      </c>
      <c r="D121" s="54" t="s">
        <v>2371</v>
      </c>
      <c r="E121" s="54" t="s">
        <v>775</v>
      </c>
      <c r="F121" s="54" t="s">
        <v>1082</v>
      </c>
      <c r="G121" s="54" t="s">
        <v>1083</v>
      </c>
      <c r="H121" s="1" t="s">
        <v>59</v>
      </c>
      <c r="I121" s="4">
        <v>3400</v>
      </c>
      <c r="J121" s="4">
        <v>3400</v>
      </c>
      <c r="K121" s="4">
        <v>0</v>
      </c>
      <c r="L121" s="4">
        <v>0</v>
      </c>
      <c r="M121" s="4">
        <v>0</v>
      </c>
      <c r="N121" s="4">
        <v>0</v>
      </c>
      <c r="O121" s="54" t="s">
        <v>855</v>
      </c>
      <c r="P121" s="54" t="s">
        <v>1084</v>
      </c>
      <c r="Q121" s="54" t="s">
        <v>409</v>
      </c>
      <c r="R121" s="54" t="s">
        <v>95</v>
      </c>
    </row>
    <row r="122" spans="1:33" ht="84">
      <c r="A122" s="54">
        <v>117</v>
      </c>
      <c r="B122" s="54" t="s">
        <v>1086</v>
      </c>
      <c r="C122" s="1" t="s">
        <v>64</v>
      </c>
      <c r="D122" s="54" t="s">
        <v>475</v>
      </c>
      <c r="E122" s="54" t="s">
        <v>1087</v>
      </c>
      <c r="F122" s="54" t="s">
        <v>1088</v>
      </c>
      <c r="G122" s="54" t="s">
        <v>1089</v>
      </c>
      <c r="H122" s="1" t="s">
        <v>121</v>
      </c>
      <c r="I122" s="2">
        <v>1800</v>
      </c>
      <c r="J122" s="2">
        <v>1800</v>
      </c>
      <c r="K122" s="4">
        <v>0</v>
      </c>
      <c r="L122" s="4">
        <v>0</v>
      </c>
      <c r="M122" s="4">
        <v>0</v>
      </c>
      <c r="N122" s="4">
        <v>0</v>
      </c>
      <c r="O122" s="54" t="s">
        <v>2408</v>
      </c>
      <c r="P122" s="54" t="s">
        <v>2360</v>
      </c>
      <c r="Q122" s="92" t="s">
        <v>1090</v>
      </c>
      <c r="R122" s="54" t="s">
        <v>95</v>
      </c>
    </row>
    <row r="123" spans="1:33" ht="84">
      <c r="A123" s="54">
        <v>118</v>
      </c>
      <c r="B123" s="54" t="s">
        <v>1091</v>
      </c>
      <c r="C123" s="1" t="s">
        <v>64</v>
      </c>
      <c r="D123" s="54" t="s">
        <v>2380</v>
      </c>
      <c r="E123" s="54" t="s">
        <v>1087</v>
      </c>
      <c r="F123" s="54" t="s">
        <v>1088</v>
      </c>
      <c r="G123" s="54" t="s">
        <v>1092</v>
      </c>
      <c r="H123" s="1" t="s">
        <v>40</v>
      </c>
      <c r="I123" s="2">
        <v>40000</v>
      </c>
      <c r="J123" s="2">
        <v>40000</v>
      </c>
      <c r="K123" s="4">
        <v>0</v>
      </c>
      <c r="L123" s="4">
        <v>0</v>
      </c>
      <c r="M123" s="4">
        <v>0</v>
      </c>
      <c r="N123" s="4">
        <v>0</v>
      </c>
      <c r="O123" s="54" t="s">
        <v>2409</v>
      </c>
      <c r="P123" s="54" t="s">
        <v>2360</v>
      </c>
      <c r="Q123" s="54" t="s">
        <v>1090</v>
      </c>
      <c r="R123" s="54" t="s">
        <v>95</v>
      </c>
    </row>
    <row r="124" spans="1:33" ht="63">
      <c r="A124" s="54">
        <v>119</v>
      </c>
      <c r="B124" s="54" t="s">
        <v>1102</v>
      </c>
      <c r="C124" s="1" t="s">
        <v>64</v>
      </c>
      <c r="D124" s="54" t="s">
        <v>529</v>
      </c>
      <c r="E124" s="54" t="s">
        <v>800</v>
      </c>
      <c r="F124" s="54" t="s">
        <v>1103</v>
      </c>
      <c r="G124" s="54" t="s">
        <v>1104</v>
      </c>
      <c r="H124" s="1" t="s">
        <v>59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54" t="s">
        <v>1105</v>
      </c>
      <c r="P124" s="54" t="s">
        <v>1106</v>
      </c>
      <c r="Q124" s="54" t="s">
        <v>409</v>
      </c>
      <c r="R124" s="54" t="s">
        <v>52</v>
      </c>
    </row>
    <row r="125" spans="1:33" ht="136.5">
      <c r="A125" s="54">
        <v>120</v>
      </c>
      <c r="B125" s="54" t="s">
        <v>1110</v>
      </c>
      <c r="C125" s="1" t="s">
        <v>64</v>
      </c>
      <c r="D125" s="54" t="s">
        <v>2381</v>
      </c>
      <c r="E125" s="54" t="s">
        <v>65</v>
      </c>
      <c r="F125" s="54" t="s">
        <v>1112</v>
      </c>
      <c r="G125" s="54" t="s">
        <v>1113</v>
      </c>
      <c r="H125" s="1" t="s">
        <v>59</v>
      </c>
      <c r="I125" s="4">
        <v>23488</v>
      </c>
      <c r="J125" s="4">
        <v>23488</v>
      </c>
      <c r="K125" s="4">
        <v>0</v>
      </c>
      <c r="L125" s="4">
        <v>0</v>
      </c>
      <c r="M125" s="4">
        <v>0</v>
      </c>
      <c r="N125" s="4">
        <v>0</v>
      </c>
      <c r="O125" s="54" t="s">
        <v>1114</v>
      </c>
      <c r="P125" s="54" t="s">
        <v>1115</v>
      </c>
      <c r="Q125" s="54" t="s">
        <v>409</v>
      </c>
      <c r="R125" s="54" t="s">
        <v>42</v>
      </c>
    </row>
    <row r="126" spans="1:33" ht="105">
      <c r="A126" s="54">
        <v>121</v>
      </c>
      <c r="B126" s="54" t="s">
        <v>2370</v>
      </c>
      <c r="C126" s="1" t="s">
        <v>64</v>
      </c>
      <c r="D126" s="54" t="s">
        <v>791</v>
      </c>
      <c r="E126" s="54" t="s">
        <v>792</v>
      </c>
      <c r="F126" s="54" t="s">
        <v>793</v>
      </c>
      <c r="G126" s="54" t="s">
        <v>1119</v>
      </c>
      <c r="H126" s="1" t="s">
        <v>40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54" t="s">
        <v>1120</v>
      </c>
      <c r="P126" s="54" t="s">
        <v>1121</v>
      </c>
      <c r="Q126" s="54" t="s">
        <v>409</v>
      </c>
      <c r="R126" s="54" t="s">
        <v>52</v>
      </c>
    </row>
    <row r="127" spans="1:33" ht="136.5">
      <c r="A127" s="54">
        <v>122</v>
      </c>
      <c r="B127" s="54" t="s">
        <v>1128</v>
      </c>
      <c r="C127" s="54" t="s">
        <v>64</v>
      </c>
      <c r="D127" s="54" t="s">
        <v>2360</v>
      </c>
      <c r="E127" s="54" t="s">
        <v>800</v>
      </c>
      <c r="F127" s="54" t="s">
        <v>1129</v>
      </c>
      <c r="G127" s="54" t="s">
        <v>1130</v>
      </c>
      <c r="H127" s="1" t="s">
        <v>59</v>
      </c>
      <c r="I127" s="4">
        <v>413556.8</v>
      </c>
      <c r="J127" s="4">
        <v>413556.8</v>
      </c>
      <c r="K127" s="4">
        <v>0</v>
      </c>
      <c r="L127" s="4">
        <v>0</v>
      </c>
      <c r="M127" s="4">
        <v>0</v>
      </c>
      <c r="N127" s="4">
        <v>0</v>
      </c>
      <c r="O127" s="54" t="s">
        <v>2360</v>
      </c>
      <c r="P127" s="54" t="s">
        <v>2360</v>
      </c>
      <c r="Q127" s="93" t="s">
        <v>1131</v>
      </c>
      <c r="R127" s="54" t="s">
        <v>42</v>
      </c>
      <c r="AG127" s="14">
        <v>19.37</v>
      </c>
    </row>
    <row r="128" spans="1:33" ht="94.5">
      <c r="A128" s="54">
        <v>123</v>
      </c>
      <c r="B128" s="54" t="s">
        <v>1135</v>
      </c>
      <c r="C128" s="1" t="s">
        <v>64</v>
      </c>
      <c r="D128" s="54" t="s">
        <v>1136</v>
      </c>
      <c r="E128" s="54" t="s">
        <v>978</v>
      </c>
      <c r="F128" s="54" t="s">
        <v>1137</v>
      </c>
      <c r="G128" s="54" t="s">
        <v>1138</v>
      </c>
      <c r="H128" s="1" t="s">
        <v>59</v>
      </c>
      <c r="I128" s="4">
        <v>4000</v>
      </c>
      <c r="J128" s="4">
        <v>0</v>
      </c>
      <c r="K128" s="4">
        <v>4000</v>
      </c>
      <c r="L128" s="4">
        <v>0</v>
      </c>
      <c r="M128" s="4">
        <v>0</v>
      </c>
      <c r="N128" s="4">
        <v>0</v>
      </c>
      <c r="O128" s="54" t="s">
        <v>1139</v>
      </c>
      <c r="P128" s="54" t="s">
        <v>2360</v>
      </c>
      <c r="Q128" s="54" t="s">
        <v>409</v>
      </c>
      <c r="R128" s="54" t="s">
        <v>95</v>
      </c>
    </row>
    <row r="129" spans="1:19" ht="241.5">
      <c r="A129" s="54">
        <v>124</v>
      </c>
      <c r="B129" s="54" t="s">
        <v>1141</v>
      </c>
      <c r="C129" s="1" t="s">
        <v>64</v>
      </c>
      <c r="D129" s="54" t="s">
        <v>1142</v>
      </c>
      <c r="E129" s="54" t="s">
        <v>1143</v>
      </c>
      <c r="F129" s="54" t="s">
        <v>1144</v>
      </c>
      <c r="G129" s="54" t="s">
        <v>1145</v>
      </c>
      <c r="H129" s="1" t="s">
        <v>59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54" t="s">
        <v>1146</v>
      </c>
      <c r="P129" s="54" t="s">
        <v>1147</v>
      </c>
      <c r="Q129" s="54" t="s">
        <v>409</v>
      </c>
      <c r="R129" s="54" t="s">
        <v>52</v>
      </c>
    </row>
    <row r="130" spans="1:19" ht="63">
      <c r="A130" s="54">
        <v>125</v>
      </c>
      <c r="B130" s="54" t="s">
        <v>1149</v>
      </c>
      <c r="C130" s="1" t="s">
        <v>64</v>
      </c>
      <c r="D130" s="54" t="s">
        <v>2360</v>
      </c>
      <c r="E130" s="54" t="s">
        <v>800</v>
      </c>
      <c r="F130" s="54" t="s">
        <v>1150</v>
      </c>
      <c r="G130" s="54" t="s">
        <v>1151</v>
      </c>
      <c r="H130" s="1" t="s">
        <v>59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54" t="s">
        <v>1152</v>
      </c>
      <c r="P130" s="54" t="s">
        <v>2360</v>
      </c>
      <c r="Q130" s="54" t="s">
        <v>409</v>
      </c>
      <c r="R130" s="54" t="s">
        <v>52</v>
      </c>
    </row>
    <row r="131" spans="1:19" ht="102.75" customHeight="1">
      <c r="A131" s="54">
        <v>126</v>
      </c>
      <c r="B131" s="54" t="s">
        <v>1153</v>
      </c>
      <c r="C131" s="1" t="s">
        <v>64</v>
      </c>
      <c r="D131" s="54" t="s">
        <v>1154</v>
      </c>
      <c r="E131" s="54" t="s">
        <v>1155</v>
      </c>
      <c r="F131" s="54" t="s">
        <v>1156</v>
      </c>
      <c r="G131" s="54" t="s">
        <v>1157</v>
      </c>
      <c r="H131" s="1" t="s">
        <v>40</v>
      </c>
      <c r="I131" s="4">
        <v>20400</v>
      </c>
      <c r="J131" s="4">
        <v>0</v>
      </c>
      <c r="K131" s="4">
        <v>0</v>
      </c>
      <c r="L131" s="4">
        <v>0</v>
      </c>
      <c r="M131" s="4">
        <v>20400</v>
      </c>
      <c r="N131" s="4">
        <v>0</v>
      </c>
      <c r="O131" s="54" t="s">
        <v>2360</v>
      </c>
      <c r="P131" s="54" t="s">
        <v>2360</v>
      </c>
      <c r="Q131" s="54" t="s">
        <v>409</v>
      </c>
      <c r="R131" s="54" t="s">
        <v>955</v>
      </c>
    </row>
    <row r="132" spans="1:19" ht="63">
      <c r="A132" s="54">
        <v>127</v>
      </c>
      <c r="B132" s="54" t="s">
        <v>1160</v>
      </c>
      <c r="C132" s="1" t="s">
        <v>64</v>
      </c>
      <c r="D132" s="54" t="s">
        <v>1161</v>
      </c>
      <c r="E132" s="54" t="s">
        <v>800</v>
      </c>
      <c r="F132" s="54" t="s">
        <v>1162</v>
      </c>
      <c r="G132" s="54" t="s">
        <v>1163</v>
      </c>
      <c r="H132" s="1" t="s">
        <v>40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54" t="s">
        <v>1152</v>
      </c>
      <c r="P132" s="54" t="s">
        <v>2360</v>
      </c>
      <c r="Q132" s="54" t="s">
        <v>409</v>
      </c>
      <c r="R132" s="54" t="s">
        <v>52</v>
      </c>
    </row>
    <row r="133" spans="1:19" ht="84">
      <c r="A133" s="54">
        <v>128</v>
      </c>
      <c r="B133" s="54" t="s">
        <v>1169</v>
      </c>
      <c r="C133" s="1" t="s">
        <v>64</v>
      </c>
      <c r="D133" s="54" t="s">
        <v>1170</v>
      </c>
      <c r="E133" s="54" t="s">
        <v>800</v>
      </c>
      <c r="F133" s="54" t="s">
        <v>1171</v>
      </c>
      <c r="G133" s="54" t="s">
        <v>1172</v>
      </c>
      <c r="H133" s="1" t="s">
        <v>59</v>
      </c>
      <c r="I133" s="4">
        <v>685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54" t="s">
        <v>1173</v>
      </c>
      <c r="P133" s="54" t="s">
        <v>2360</v>
      </c>
      <c r="Q133" s="54" t="s">
        <v>409</v>
      </c>
      <c r="R133" s="54" t="s">
        <v>95</v>
      </c>
    </row>
    <row r="134" spans="1:19" ht="84">
      <c r="A134" s="54">
        <v>129</v>
      </c>
      <c r="B134" s="54" t="s">
        <v>1169</v>
      </c>
      <c r="C134" s="1" t="s">
        <v>64</v>
      </c>
      <c r="D134" s="54" t="s">
        <v>46</v>
      </c>
      <c r="E134" s="54" t="s">
        <v>800</v>
      </c>
      <c r="F134" s="54" t="s">
        <v>1174</v>
      </c>
      <c r="G134" s="54" t="s">
        <v>1175</v>
      </c>
      <c r="H134" s="1" t="s">
        <v>59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54" t="s">
        <v>755</v>
      </c>
      <c r="P134" s="54" t="s">
        <v>2360</v>
      </c>
      <c r="Q134" s="54" t="s">
        <v>409</v>
      </c>
      <c r="R134" s="54" t="s">
        <v>95</v>
      </c>
    </row>
    <row r="135" spans="1:19" ht="136.5">
      <c r="A135" s="54">
        <v>130</v>
      </c>
      <c r="B135" s="54" t="s">
        <v>1180</v>
      </c>
      <c r="C135" s="1" t="s">
        <v>64</v>
      </c>
      <c r="D135" s="54" t="s">
        <v>1181</v>
      </c>
      <c r="E135" s="54" t="s">
        <v>800</v>
      </c>
      <c r="F135" s="54" t="s">
        <v>1182</v>
      </c>
      <c r="G135" s="54" t="s">
        <v>1183</v>
      </c>
      <c r="H135" s="1" t="s">
        <v>59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54" t="s">
        <v>1184</v>
      </c>
      <c r="P135" s="54" t="s">
        <v>1185</v>
      </c>
      <c r="Q135" s="92" t="s">
        <v>1186</v>
      </c>
      <c r="R135" s="54" t="s">
        <v>42</v>
      </c>
    </row>
    <row r="136" spans="1:19" ht="178.5">
      <c r="A136" s="54">
        <v>131</v>
      </c>
      <c r="B136" s="54" t="s">
        <v>2366</v>
      </c>
      <c r="C136" s="1" t="s">
        <v>64</v>
      </c>
      <c r="D136" s="54" t="s">
        <v>1017</v>
      </c>
      <c r="E136" s="54" t="s">
        <v>800</v>
      </c>
      <c r="F136" s="54" t="s">
        <v>1188</v>
      </c>
      <c r="G136" s="54" t="s">
        <v>2346</v>
      </c>
      <c r="H136" s="1" t="s">
        <v>59</v>
      </c>
      <c r="I136" s="4">
        <v>26541.21</v>
      </c>
      <c r="J136" s="4">
        <v>26541.21</v>
      </c>
      <c r="K136" s="4">
        <v>0</v>
      </c>
      <c r="L136" s="4">
        <v>0</v>
      </c>
      <c r="M136" s="4">
        <v>0</v>
      </c>
      <c r="N136" s="4">
        <v>0</v>
      </c>
      <c r="O136" s="54" t="s">
        <v>1189</v>
      </c>
      <c r="P136" s="54" t="s">
        <v>1190</v>
      </c>
      <c r="Q136" s="54" t="s">
        <v>409</v>
      </c>
      <c r="R136" s="54" t="s">
        <v>52</v>
      </c>
    </row>
    <row r="137" spans="1:19" ht="94.5">
      <c r="A137" s="54">
        <v>132</v>
      </c>
      <c r="B137" s="54" t="s">
        <v>2366</v>
      </c>
      <c r="C137" s="1" t="s">
        <v>64</v>
      </c>
      <c r="D137" s="54" t="s">
        <v>41</v>
      </c>
      <c r="E137" s="54" t="s">
        <v>800</v>
      </c>
      <c r="F137" s="54" t="s">
        <v>1188</v>
      </c>
      <c r="G137" s="54" t="s">
        <v>1191</v>
      </c>
      <c r="H137" s="1" t="s">
        <v>59</v>
      </c>
      <c r="I137" s="35">
        <v>16761.84</v>
      </c>
      <c r="J137" s="35">
        <v>16761.84</v>
      </c>
      <c r="K137" s="4">
        <v>0</v>
      </c>
      <c r="L137" s="4">
        <v>0</v>
      </c>
      <c r="M137" s="4">
        <v>0</v>
      </c>
      <c r="N137" s="4">
        <v>0</v>
      </c>
      <c r="O137" s="54" t="s">
        <v>2410</v>
      </c>
      <c r="P137" s="54" t="s">
        <v>1192</v>
      </c>
      <c r="Q137" s="54" t="s">
        <v>409</v>
      </c>
      <c r="R137" s="54" t="s">
        <v>52</v>
      </c>
    </row>
    <row r="138" spans="1:19" ht="63">
      <c r="A138" s="54">
        <v>133</v>
      </c>
      <c r="B138" s="54" t="s">
        <v>1193</v>
      </c>
      <c r="C138" s="1" t="s">
        <v>64</v>
      </c>
      <c r="D138" s="54" t="s">
        <v>1194</v>
      </c>
      <c r="E138" s="54" t="s">
        <v>800</v>
      </c>
      <c r="F138" s="54" t="s">
        <v>1195</v>
      </c>
      <c r="G138" s="54" t="s">
        <v>755</v>
      </c>
      <c r="H138" s="1" t="s">
        <v>59</v>
      </c>
      <c r="I138" s="4">
        <v>12000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54" t="s">
        <v>755</v>
      </c>
      <c r="P138" s="54" t="s">
        <v>1196</v>
      </c>
      <c r="Q138" s="54" t="s">
        <v>409</v>
      </c>
      <c r="R138" s="54" t="s">
        <v>955</v>
      </c>
    </row>
    <row r="139" spans="1:19" ht="63">
      <c r="A139" s="54">
        <v>134</v>
      </c>
      <c r="B139" s="54" t="s">
        <v>1201</v>
      </c>
      <c r="C139" s="1" t="s">
        <v>64</v>
      </c>
      <c r="D139" s="54" t="s">
        <v>529</v>
      </c>
      <c r="E139" s="54" t="s">
        <v>800</v>
      </c>
      <c r="F139" s="54" t="s">
        <v>2330</v>
      </c>
      <c r="G139" s="54" t="s">
        <v>1202</v>
      </c>
      <c r="H139" s="1" t="s">
        <v>40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54" t="s">
        <v>1203</v>
      </c>
      <c r="P139" s="54" t="s">
        <v>1204</v>
      </c>
      <c r="Q139" s="54" t="s">
        <v>409</v>
      </c>
      <c r="R139" s="54" t="s">
        <v>955</v>
      </c>
    </row>
    <row r="140" spans="1:19" ht="136.5">
      <c r="A140" s="54">
        <v>135</v>
      </c>
      <c r="B140" s="54" t="s">
        <v>1205</v>
      </c>
      <c r="C140" s="1" t="s">
        <v>64</v>
      </c>
      <c r="D140" s="54" t="s">
        <v>786</v>
      </c>
      <c r="E140" s="54" t="s">
        <v>1206</v>
      </c>
      <c r="F140" s="54" t="s">
        <v>1207</v>
      </c>
      <c r="G140" s="54" t="s">
        <v>1208</v>
      </c>
      <c r="H140" s="1" t="s">
        <v>126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54" t="s">
        <v>1209</v>
      </c>
      <c r="P140" s="54" t="s">
        <v>2325</v>
      </c>
      <c r="Q140" s="54" t="s">
        <v>409</v>
      </c>
      <c r="R140" s="54" t="s">
        <v>42</v>
      </c>
    </row>
    <row r="141" spans="1:19" ht="84">
      <c r="A141" s="54">
        <v>136</v>
      </c>
      <c r="B141" s="54" t="s">
        <v>1213</v>
      </c>
      <c r="C141" s="1" t="s">
        <v>64</v>
      </c>
      <c r="D141" s="54" t="s">
        <v>41</v>
      </c>
      <c r="E141" s="54" t="s">
        <v>800</v>
      </c>
      <c r="F141" s="54" t="s">
        <v>1214</v>
      </c>
      <c r="G141" s="14" t="s">
        <v>1215</v>
      </c>
      <c r="H141" s="1" t="s">
        <v>40</v>
      </c>
      <c r="I141" s="4">
        <v>28000</v>
      </c>
      <c r="J141" s="4">
        <v>28000</v>
      </c>
      <c r="K141" s="4">
        <v>0</v>
      </c>
      <c r="L141" s="4">
        <v>0</v>
      </c>
      <c r="M141" s="4">
        <v>0</v>
      </c>
      <c r="N141" s="4">
        <v>0</v>
      </c>
      <c r="O141" s="54" t="s">
        <v>1216</v>
      </c>
      <c r="P141" s="54" t="s">
        <v>2360</v>
      </c>
      <c r="Q141" s="54" t="s">
        <v>1217</v>
      </c>
      <c r="R141" s="54" t="s">
        <v>95</v>
      </c>
    </row>
    <row r="142" spans="1:19" ht="84">
      <c r="A142" s="54">
        <v>137</v>
      </c>
      <c r="B142" s="54" t="s">
        <v>1213</v>
      </c>
      <c r="C142" s="1" t="s">
        <v>64</v>
      </c>
      <c r="D142" s="54" t="s">
        <v>60</v>
      </c>
      <c r="E142" s="54" t="s">
        <v>800</v>
      </c>
      <c r="F142" s="54" t="s">
        <v>1214</v>
      </c>
      <c r="G142" s="54" t="s">
        <v>1218</v>
      </c>
      <c r="H142" s="1" t="s">
        <v>59</v>
      </c>
      <c r="I142" s="4">
        <v>5196</v>
      </c>
      <c r="J142" s="4">
        <v>5196</v>
      </c>
      <c r="K142" s="4">
        <v>0</v>
      </c>
      <c r="L142" s="4">
        <v>0</v>
      </c>
      <c r="M142" s="4">
        <v>0</v>
      </c>
      <c r="N142" s="4">
        <v>0</v>
      </c>
      <c r="O142" s="54" t="s">
        <v>431</v>
      </c>
      <c r="P142" s="54" t="s">
        <v>2360</v>
      </c>
      <c r="Q142" s="54" t="s">
        <v>1219</v>
      </c>
      <c r="R142" s="54" t="s">
        <v>95</v>
      </c>
    </row>
    <row r="143" spans="1:19" ht="84">
      <c r="A143" s="54">
        <v>138</v>
      </c>
      <c r="B143" s="54" t="s">
        <v>1222</v>
      </c>
      <c r="C143" s="1" t="s">
        <v>64</v>
      </c>
      <c r="D143" s="54" t="s">
        <v>1223</v>
      </c>
      <c r="E143" s="54" t="s">
        <v>1143</v>
      </c>
      <c r="F143" s="54" t="s">
        <v>1224</v>
      </c>
      <c r="G143" s="54" t="s">
        <v>1225</v>
      </c>
      <c r="H143" s="1" t="s">
        <v>40</v>
      </c>
      <c r="I143" s="17">
        <v>4795</v>
      </c>
      <c r="J143" s="4">
        <v>4795</v>
      </c>
      <c r="K143" s="4">
        <v>0</v>
      </c>
      <c r="L143" s="4">
        <v>0</v>
      </c>
      <c r="M143" s="4">
        <v>0</v>
      </c>
      <c r="N143" s="4">
        <v>0</v>
      </c>
      <c r="O143" s="18" t="s">
        <v>1226</v>
      </c>
      <c r="P143" s="54" t="s">
        <v>1227</v>
      </c>
      <c r="Q143" s="54" t="s">
        <v>1228</v>
      </c>
      <c r="R143" s="54" t="s">
        <v>95</v>
      </c>
    </row>
    <row r="144" spans="1:19" ht="136.5">
      <c r="A144" s="54">
        <v>139</v>
      </c>
      <c r="B144" s="54" t="s">
        <v>1239</v>
      </c>
      <c r="C144" s="1" t="s">
        <v>64</v>
      </c>
      <c r="D144" s="54" t="s">
        <v>1240</v>
      </c>
      <c r="E144" s="54" t="s">
        <v>1241</v>
      </c>
      <c r="F144" s="54" t="s">
        <v>2335</v>
      </c>
      <c r="G144" s="54" t="s">
        <v>641</v>
      </c>
      <c r="H144" s="1" t="s">
        <v>40</v>
      </c>
      <c r="I144" s="4">
        <v>2888</v>
      </c>
      <c r="J144" s="4">
        <v>0</v>
      </c>
      <c r="K144" s="4">
        <v>0</v>
      </c>
      <c r="L144" s="4">
        <v>0</v>
      </c>
      <c r="M144" s="4">
        <v>2888</v>
      </c>
      <c r="N144" s="4">
        <v>0</v>
      </c>
      <c r="O144" s="54" t="s">
        <v>755</v>
      </c>
      <c r="P144" s="54" t="s">
        <v>2360</v>
      </c>
      <c r="Q144" s="54" t="s">
        <v>1242</v>
      </c>
      <c r="R144" s="54" t="s">
        <v>42</v>
      </c>
      <c r="S144" s="54" t="s">
        <v>42</v>
      </c>
    </row>
    <row r="145" spans="1:19" ht="136.5">
      <c r="A145" s="54">
        <v>140</v>
      </c>
      <c r="B145" s="54" t="s">
        <v>1239</v>
      </c>
      <c r="C145" s="1" t="s">
        <v>64</v>
      </c>
      <c r="D145" s="54" t="s">
        <v>1243</v>
      </c>
      <c r="E145" s="54" t="s">
        <v>1244</v>
      </c>
      <c r="F145" s="54" t="s">
        <v>2335</v>
      </c>
      <c r="G145" s="54" t="s">
        <v>641</v>
      </c>
      <c r="H145" s="1" t="s">
        <v>59</v>
      </c>
      <c r="I145" s="4">
        <v>18299</v>
      </c>
      <c r="J145" s="4">
        <v>0</v>
      </c>
      <c r="K145" s="4">
        <v>18299</v>
      </c>
      <c r="L145" s="4">
        <v>0</v>
      </c>
      <c r="M145" s="4">
        <v>0</v>
      </c>
      <c r="N145" s="4">
        <v>0</v>
      </c>
      <c r="O145" s="54" t="s">
        <v>755</v>
      </c>
      <c r="P145" s="54" t="s">
        <v>2360</v>
      </c>
      <c r="Q145" s="54" t="s">
        <v>1242</v>
      </c>
      <c r="R145" s="54" t="s">
        <v>42</v>
      </c>
      <c r="S145" s="54" t="s">
        <v>42</v>
      </c>
    </row>
    <row r="146" spans="1:19" ht="136.5">
      <c r="A146" s="54">
        <v>141</v>
      </c>
      <c r="B146" s="54" t="s">
        <v>1245</v>
      </c>
      <c r="C146" s="1" t="s">
        <v>64</v>
      </c>
      <c r="D146" s="54" t="s">
        <v>2382</v>
      </c>
      <c r="E146" s="54" t="s">
        <v>800</v>
      </c>
      <c r="F146" s="54" t="s">
        <v>1246</v>
      </c>
      <c r="G146" s="54" t="s">
        <v>1247</v>
      </c>
      <c r="H146" s="1" t="s">
        <v>40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54" t="s">
        <v>1248</v>
      </c>
      <c r="P146" s="54" t="s">
        <v>1249</v>
      </c>
      <c r="Q146" s="54" t="s">
        <v>409</v>
      </c>
      <c r="R146" s="54" t="s">
        <v>42</v>
      </c>
    </row>
    <row r="147" spans="1:19" ht="136.5">
      <c r="A147" s="54">
        <v>142</v>
      </c>
      <c r="B147" s="54" t="s">
        <v>1245</v>
      </c>
      <c r="C147" s="1" t="s">
        <v>64</v>
      </c>
      <c r="D147" s="54" t="s">
        <v>2382</v>
      </c>
      <c r="E147" s="54" t="s">
        <v>800</v>
      </c>
      <c r="F147" s="54" t="s">
        <v>1246</v>
      </c>
      <c r="G147" s="54" t="s">
        <v>1250</v>
      </c>
      <c r="H147" s="1" t="s">
        <v>59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54" t="s">
        <v>1251</v>
      </c>
      <c r="P147" s="54" t="s">
        <v>1252</v>
      </c>
      <c r="Q147" s="54" t="s">
        <v>409</v>
      </c>
      <c r="R147" s="54" t="s">
        <v>42</v>
      </c>
    </row>
    <row r="148" spans="1:19" ht="136.5">
      <c r="A148" s="54">
        <v>143</v>
      </c>
      <c r="B148" s="54" t="s">
        <v>2336</v>
      </c>
      <c r="C148" s="1" t="s">
        <v>64</v>
      </c>
      <c r="D148" s="54" t="s">
        <v>1267</v>
      </c>
      <c r="E148" s="54" t="s">
        <v>775</v>
      </c>
      <c r="F148" s="54" t="s">
        <v>1268</v>
      </c>
      <c r="G148" s="54" t="s">
        <v>1269</v>
      </c>
      <c r="H148" s="1" t="s">
        <v>126</v>
      </c>
      <c r="I148" s="4">
        <v>8874.59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54" t="s">
        <v>1270</v>
      </c>
      <c r="P148" s="54" t="s">
        <v>1271</v>
      </c>
      <c r="Q148" s="54" t="s">
        <v>409</v>
      </c>
      <c r="R148" s="54" t="s">
        <v>42</v>
      </c>
    </row>
    <row r="149" spans="1:19" ht="126.75" customHeight="1">
      <c r="A149" s="54">
        <v>144</v>
      </c>
      <c r="B149" s="54" t="s">
        <v>1290</v>
      </c>
      <c r="C149" s="1" t="s">
        <v>64</v>
      </c>
      <c r="D149" s="54" t="s">
        <v>1291</v>
      </c>
      <c r="E149" s="54" t="s">
        <v>476</v>
      </c>
      <c r="F149" s="54" t="s">
        <v>1292</v>
      </c>
      <c r="G149" s="54" t="s">
        <v>1293</v>
      </c>
      <c r="H149" s="54" t="s">
        <v>59</v>
      </c>
      <c r="I149" s="4">
        <v>848700</v>
      </c>
      <c r="J149" s="4">
        <v>848700</v>
      </c>
      <c r="K149" s="4">
        <v>0</v>
      </c>
      <c r="L149" s="4">
        <v>0</v>
      </c>
      <c r="M149" s="4">
        <v>0</v>
      </c>
      <c r="N149" s="4">
        <v>0</v>
      </c>
      <c r="O149" s="54" t="s">
        <v>1294</v>
      </c>
      <c r="P149" s="54" t="s">
        <v>2360</v>
      </c>
      <c r="Q149" s="54" t="s">
        <v>409</v>
      </c>
      <c r="R149" s="54" t="s">
        <v>42</v>
      </c>
    </row>
    <row r="150" spans="1:19" ht="178.5">
      <c r="A150" s="54">
        <v>145</v>
      </c>
      <c r="B150" s="54" t="s">
        <v>1313</v>
      </c>
      <c r="C150" s="1" t="s">
        <v>64</v>
      </c>
      <c r="D150" s="54" t="s">
        <v>529</v>
      </c>
      <c r="E150" s="54" t="s">
        <v>482</v>
      </c>
      <c r="F150" s="54" t="s">
        <v>1314</v>
      </c>
      <c r="G150" s="54" t="s">
        <v>2458</v>
      </c>
      <c r="H150" s="1" t="s">
        <v>59</v>
      </c>
      <c r="I150" s="4">
        <v>118080</v>
      </c>
      <c r="J150" s="4">
        <v>118080</v>
      </c>
      <c r="K150" s="4">
        <v>0</v>
      </c>
      <c r="L150" s="4">
        <v>0</v>
      </c>
      <c r="M150" s="4">
        <v>0</v>
      </c>
      <c r="N150" s="4">
        <v>0</v>
      </c>
      <c r="O150" s="54" t="s">
        <v>2360</v>
      </c>
      <c r="P150" s="54" t="s">
        <v>2360</v>
      </c>
      <c r="Q150" s="54" t="s">
        <v>409</v>
      </c>
      <c r="R150" s="54" t="s">
        <v>95</v>
      </c>
    </row>
    <row r="151" spans="1:19" ht="63">
      <c r="A151" s="54">
        <v>146</v>
      </c>
      <c r="B151" s="54" t="s">
        <v>1315</v>
      </c>
      <c r="C151" s="1" t="s">
        <v>64</v>
      </c>
      <c r="D151" s="54" t="s">
        <v>529</v>
      </c>
      <c r="E151" s="19" t="s">
        <v>1316</v>
      </c>
      <c r="F151" s="54" t="s">
        <v>1317</v>
      </c>
      <c r="G151" s="19" t="s">
        <v>1318</v>
      </c>
      <c r="H151" s="1" t="s">
        <v>126</v>
      </c>
      <c r="I151" s="35">
        <v>1025.08</v>
      </c>
      <c r="J151" s="35">
        <v>1025.08</v>
      </c>
      <c r="K151" s="4">
        <v>0</v>
      </c>
      <c r="L151" s="4">
        <v>0</v>
      </c>
      <c r="M151" s="4">
        <v>0</v>
      </c>
      <c r="N151" s="4">
        <v>0</v>
      </c>
      <c r="O151" s="54" t="s">
        <v>906</v>
      </c>
      <c r="P151" s="54" t="s">
        <v>2360</v>
      </c>
      <c r="Q151" s="54" t="s">
        <v>409</v>
      </c>
      <c r="R151" s="54" t="s">
        <v>52</v>
      </c>
    </row>
    <row r="152" spans="1:19" ht="63">
      <c r="A152" s="54">
        <v>147</v>
      </c>
      <c r="B152" s="54" t="s">
        <v>1315</v>
      </c>
      <c r="C152" s="1" t="s">
        <v>64</v>
      </c>
      <c r="D152" s="54" t="s">
        <v>529</v>
      </c>
      <c r="E152" s="54" t="s">
        <v>1319</v>
      </c>
      <c r="F152" s="54" t="s">
        <v>1317</v>
      </c>
      <c r="G152" s="54" t="s">
        <v>1320</v>
      </c>
      <c r="H152" s="1" t="s">
        <v>126</v>
      </c>
      <c r="I152" s="36" t="s">
        <v>1321</v>
      </c>
      <c r="J152" s="18" t="s">
        <v>1321</v>
      </c>
      <c r="K152" s="4">
        <v>0</v>
      </c>
      <c r="L152" s="4">
        <v>0</v>
      </c>
      <c r="M152" s="4">
        <v>0</v>
      </c>
      <c r="N152" s="4">
        <v>0</v>
      </c>
      <c r="O152" s="54" t="s">
        <v>906</v>
      </c>
      <c r="P152" s="54" t="s">
        <v>2360</v>
      </c>
      <c r="Q152" s="54" t="s">
        <v>409</v>
      </c>
      <c r="R152" s="54" t="s">
        <v>955</v>
      </c>
    </row>
    <row r="153" spans="1:19" ht="63">
      <c r="A153" s="54">
        <v>148</v>
      </c>
      <c r="B153" s="54" t="s">
        <v>1315</v>
      </c>
      <c r="C153" s="1" t="s">
        <v>64</v>
      </c>
      <c r="D153" s="54" t="s">
        <v>529</v>
      </c>
      <c r="E153" s="54" t="s">
        <v>1322</v>
      </c>
      <c r="F153" s="54" t="s">
        <v>1317</v>
      </c>
      <c r="G153" s="54" t="s">
        <v>1323</v>
      </c>
      <c r="H153" s="1" t="s">
        <v>121</v>
      </c>
      <c r="I153" s="4">
        <v>15917</v>
      </c>
      <c r="J153" s="4">
        <v>15917</v>
      </c>
      <c r="K153" s="4">
        <v>0</v>
      </c>
      <c r="L153" s="4">
        <v>0</v>
      </c>
      <c r="M153" s="4">
        <v>0</v>
      </c>
      <c r="N153" s="4">
        <v>0</v>
      </c>
      <c r="O153" s="54" t="s">
        <v>1324</v>
      </c>
      <c r="P153" s="54" t="s">
        <v>2360</v>
      </c>
      <c r="Q153" s="54" t="s">
        <v>409</v>
      </c>
      <c r="R153" s="54" t="s">
        <v>52</v>
      </c>
    </row>
    <row r="154" spans="1:19" ht="63">
      <c r="A154" s="54">
        <v>149</v>
      </c>
      <c r="B154" s="54" t="s">
        <v>1315</v>
      </c>
      <c r="C154" s="1" t="s">
        <v>64</v>
      </c>
      <c r="D154" s="54" t="s">
        <v>529</v>
      </c>
      <c r="E154" s="54" t="s">
        <v>1316</v>
      </c>
      <c r="F154" s="54" t="s">
        <v>1317</v>
      </c>
      <c r="G154" s="54" t="s">
        <v>1318</v>
      </c>
      <c r="H154" s="1" t="s">
        <v>40</v>
      </c>
      <c r="I154" s="35">
        <v>1025.08</v>
      </c>
      <c r="J154" s="35">
        <v>1025.08</v>
      </c>
      <c r="K154" s="4">
        <v>0</v>
      </c>
      <c r="L154" s="4">
        <v>0</v>
      </c>
      <c r="M154" s="4">
        <v>0</v>
      </c>
      <c r="N154" s="4">
        <v>0</v>
      </c>
      <c r="O154" s="54" t="s">
        <v>906</v>
      </c>
      <c r="P154" s="54" t="s">
        <v>2360</v>
      </c>
      <c r="Q154" s="54" t="s">
        <v>409</v>
      </c>
      <c r="R154" s="54" t="s">
        <v>52</v>
      </c>
    </row>
    <row r="155" spans="1:19" ht="84">
      <c r="A155" s="54">
        <v>150</v>
      </c>
      <c r="B155" s="54" t="s">
        <v>1315</v>
      </c>
      <c r="C155" s="1" t="s">
        <v>64</v>
      </c>
      <c r="D155" s="54" t="s">
        <v>529</v>
      </c>
      <c r="E155" s="54" t="s">
        <v>1325</v>
      </c>
      <c r="F155" s="54" t="s">
        <v>1317</v>
      </c>
      <c r="G155" s="54" t="s">
        <v>1323</v>
      </c>
      <c r="H155" s="1" t="s">
        <v>59</v>
      </c>
      <c r="I155" s="4">
        <v>21980</v>
      </c>
      <c r="J155" s="4">
        <v>21980</v>
      </c>
      <c r="K155" s="4">
        <v>0</v>
      </c>
      <c r="L155" s="4">
        <v>0</v>
      </c>
      <c r="M155" s="4">
        <v>0</v>
      </c>
      <c r="N155" s="4">
        <v>0</v>
      </c>
      <c r="O155" s="54" t="s">
        <v>1324</v>
      </c>
      <c r="P155" s="54" t="s">
        <v>2360</v>
      </c>
      <c r="Q155" s="54" t="s">
        <v>409</v>
      </c>
      <c r="R155" s="54" t="s">
        <v>52</v>
      </c>
    </row>
    <row r="156" spans="1:19" ht="63">
      <c r="A156" s="54">
        <v>151</v>
      </c>
      <c r="B156" s="54" t="s">
        <v>1315</v>
      </c>
      <c r="C156" s="1" t="s">
        <v>64</v>
      </c>
      <c r="D156" s="54" t="s">
        <v>529</v>
      </c>
      <c r="E156" s="10" t="s">
        <v>1316</v>
      </c>
      <c r="F156" s="54" t="s">
        <v>1317</v>
      </c>
      <c r="G156" s="10" t="s">
        <v>1318</v>
      </c>
      <c r="H156" s="1" t="s">
        <v>59</v>
      </c>
      <c r="I156" s="35">
        <v>1264.93</v>
      </c>
      <c r="J156" s="35">
        <v>1264.93</v>
      </c>
      <c r="K156" s="4">
        <v>0</v>
      </c>
      <c r="L156" s="4">
        <v>0</v>
      </c>
      <c r="M156" s="4">
        <v>0</v>
      </c>
      <c r="N156" s="4">
        <v>0</v>
      </c>
      <c r="O156" s="54" t="s">
        <v>906</v>
      </c>
      <c r="P156" s="54" t="s">
        <v>2360</v>
      </c>
      <c r="Q156" s="54" t="s">
        <v>409</v>
      </c>
      <c r="R156" s="54" t="s">
        <v>52</v>
      </c>
    </row>
    <row r="157" spans="1:19" ht="63">
      <c r="A157" s="54">
        <v>152</v>
      </c>
      <c r="B157" s="54" t="s">
        <v>1315</v>
      </c>
      <c r="C157" s="1" t="s">
        <v>64</v>
      </c>
      <c r="D157" s="54" t="s">
        <v>529</v>
      </c>
      <c r="E157" s="54" t="s">
        <v>1319</v>
      </c>
      <c r="F157" s="54" t="s">
        <v>1317</v>
      </c>
      <c r="G157" s="54" t="s">
        <v>1326</v>
      </c>
      <c r="H157" s="1" t="s">
        <v>59</v>
      </c>
      <c r="I157" s="4">
        <v>45264</v>
      </c>
      <c r="J157" s="4">
        <v>45264</v>
      </c>
      <c r="K157" s="4">
        <v>0</v>
      </c>
      <c r="L157" s="4">
        <v>0</v>
      </c>
      <c r="M157" s="4">
        <v>0</v>
      </c>
      <c r="N157" s="4">
        <v>0</v>
      </c>
      <c r="O157" s="54" t="s">
        <v>906</v>
      </c>
      <c r="P157" s="54" t="s">
        <v>2360</v>
      </c>
      <c r="Q157" s="54" t="s">
        <v>409</v>
      </c>
      <c r="R157" s="54" t="s">
        <v>52</v>
      </c>
    </row>
    <row r="158" spans="1:19" ht="84">
      <c r="A158" s="54">
        <v>153</v>
      </c>
      <c r="B158" s="54" t="s">
        <v>1333</v>
      </c>
      <c r="C158" s="1" t="s">
        <v>64</v>
      </c>
      <c r="D158" s="54" t="s">
        <v>607</v>
      </c>
      <c r="E158" s="54" t="s">
        <v>482</v>
      </c>
      <c r="F158" s="54" t="s">
        <v>1334</v>
      </c>
      <c r="G158" s="54" t="s">
        <v>1335</v>
      </c>
      <c r="H158" s="1" t="s">
        <v>59</v>
      </c>
      <c r="I158" s="4">
        <v>84599</v>
      </c>
      <c r="J158" s="4">
        <v>84599</v>
      </c>
      <c r="K158" s="4">
        <v>0</v>
      </c>
      <c r="L158" s="4">
        <v>0</v>
      </c>
      <c r="M158" s="4">
        <v>0</v>
      </c>
      <c r="N158" s="4">
        <v>0</v>
      </c>
      <c r="O158" s="54" t="s">
        <v>60</v>
      </c>
      <c r="P158" s="54" t="s">
        <v>1336</v>
      </c>
      <c r="Q158" s="54" t="s">
        <v>409</v>
      </c>
      <c r="R158" s="54" t="s">
        <v>95</v>
      </c>
    </row>
    <row r="159" spans="1:19" ht="84">
      <c r="A159" s="54">
        <v>154</v>
      </c>
      <c r="B159" s="54" t="s">
        <v>1339</v>
      </c>
      <c r="C159" s="1" t="s">
        <v>64</v>
      </c>
      <c r="D159" s="54" t="s">
        <v>2383</v>
      </c>
      <c r="E159" s="54" t="s">
        <v>65</v>
      </c>
      <c r="F159" s="54" t="s">
        <v>1340</v>
      </c>
      <c r="G159" s="54" t="s">
        <v>541</v>
      </c>
      <c r="H159" s="1" t="s">
        <v>59</v>
      </c>
      <c r="I159" s="4">
        <v>2583</v>
      </c>
      <c r="J159" s="4">
        <v>2583</v>
      </c>
      <c r="K159" s="4">
        <v>0</v>
      </c>
      <c r="L159" s="4">
        <v>0</v>
      </c>
      <c r="M159" s="4">
        <v>0</v>
      </c>
      <c r="N159" s="4">
        <v>0</v>
      </c>
      <c r="O159" s="54" t="s">
        <v>1341</v>
      </c>
      <c r="P159" s="54" t="s">
        <v>1342</v>
      </c>
      <c r="Q159" s="54" t="s">
        <v>409</v>
      </c>
      <c r="R159" s="54" t="s">
        <v>95</v>
      </c>
    </row>
    <row r="160" spans="1:19" ht="84">
      <c r="A160" s="54">
        <v>155</v>
      </c>
      <c r="B160" s="54" t="s">
        <v>1347</v>
      </c>
      <c r="C160" s="1" t="s">
        <v>64</v>
      </c>
      <c r="D160" s="54" t="s">
        <v>1348</v>
      </c>
      <c r="E160" s="54" t="s">
        <v>76</v>
      </c>
      <c r="F160" s="54" t="s">
        <v>1349</v>
      </c>
      <c r="G160" s="54" t="s">
        <v>1350</v>
      </c>
      <c r="H160" s="1" t="s">
        <v>59</v>
      </c>
      <c r="I160" s="4">
        <v>61570</v>
      </c>
      <c r="J160" s="4">
        <v>61570</v>
      </c>
      <c r="K160" s="4">
        <v>0</v>
      </c>
      <c r="L160" s="4">
        <v>0</v>
      </c>
      <c r="M160" s="4">
        <v>0</v>
      </c>
      <c r="N160" s="4">
        <v>0</v>
      </c>
      <c r="O160" s="54" t="s">
        <v>1351</v>
      </c>
      <c r="P160" s="54" t="s">
        <v>1352</v>
      </c>
      <c r="Q160" s="54" t="s">
        <v>1353</v>
      </c>
      <c r="R160" s="54" t="s">
        <v>95</v>
      </c>
    </row>
    <row r="161" spans="1:31" ht="147">
      <c r="A161" s="54">
        <v>156</v>
      </c>
      <c r="B161" s="54" t="s">
        <v>1357</v>
      </c>
      <c r="C161" s="1" t="s">
        <v>64</v>
      </c>
      <c r="D161" s="54" t="s">
        <v>1358</v>
      </c>
      <c r="E161" s="54" t="s">
        <v>940</v>
      </c>
      <c r="F161" s="54" t="s">
        <v>1359</v>
      </c>
      <c r="G161" s="54" t="s">
        <v>1360</v>
      </c>
      <c r="H161" s="1" t="s">
        <v>59</v>
      </c>
      <c r="I161" s="4">
        <v>22000</v>
      </c>
      <c r="J161" s="4">
        <v>22000</v>
      </c>
      <c r="K161" s="4">
        <v>0</v>
      </c>
      <c r="L161" s="4">
        <v>0</v>
      </c>
      <c r="M161" s="4">
        <v>0</v>
      </c>
      <c r="N161" s="4">
        <v>0</v>
      </c>
      <c r="O161" s="54" t="s">
        <v>1361</v>
      </c>
      <c r="P161" s="54" t="s">
        <v>2360</v>
      </c>
      <c r="Q161" s="92" t="s">
        <v>1362</v>
      </c>
      <c r="R161" s="54" t="s">
        <v>95</v>
      </c>
    </row>
    <row r="162" spans="1:31" ht="63">
      <c r="A162" s="54">
        <v>157</v>
      </c>
      <c r="B162" s="54" t="s">
        <v>1357</v>
      </c>
      <c r="C162" s="1" t="s">
        <v>64</v>
      </c>
      <c r="D162" s="54" t="s">
        <v>1267</v>
      </c>
      <c r="E162" s="54" t="s">
        <v>940</v>
      </c>
      <c r="F162" s="54" t="s">
        <v>1359</v>
      </c>
      <c r="G162" s="54" t="s">
        <v>2363</v>
      </c>
      <c r="H162" s="1" t="s">
        <v>59</v>
      </c>
      <c r="I162" s="4">
        <v>3890</v>
      </c>
      <c r="J162" s="4">
        <v>3890</v>
      </c>
      <c r="K162" s="4">
        <v>0</v>
      </c>
      <c r="L162" s="4">
        <v>0</v>
      </c>
      <c r="M162" s="4">
        <v>0</v>
      </c>
      <c r="N162" s="4">
        <v>0</v>
      </c>
      <c r="O162" s="53" t="s">
        <v>446</v>
      </c>
      <c r="P162" s="54" t="s">
        <v>2360</v>
      </c>
      <c r="Q162" s="92" t="s">
        <v>1362</v>
      </c>
      <c r="R162" s="54" t="s">
        <v>955</v>
      </c>
    </row>
    <row r="163" spans="1:31" ht="105">
      <c r="A163" s="54">
        <v>158</v>
      </c>
      <c r="B163" s="54" t="s">
        <v>1357</v>
      </c>
      <c r="C163" s="1" t="s">
        <v>64</v>
      </c>
      <c r="D163" s="54" t="s">
        <v>1267</v>
      </c>
      <c r="E163" s="54" t="s">
        <v>1363</v>
      </c>
      <c r="F163" s="54" t="s">
        <v>1359</v>
      </c>
      <c r="G163" s="54" t="s">
        <v>1364</v>
      </c>
      <c r="H163" s="1" t="s">
        <v>59</v>
      </c>
      <c r="I163" s="4">
        <v>3649</v>
      </c>
      <c r="J163" s="4">
        <v>3649</v>
      </c>
      <c r="K163" s="4">
        <v>0</v>
      </c>
      <c r="L163" s="4">
        <v>0</v>
      </c>
      <c r="M163" s="4">
        <v>0</v>
      </c>
      <c r="N163" s="4">
        <v>0</v>
      </c>
      <c r="O163" s="54" t="s">
        <v>1365</v>
      </c>
      <c r="P163" s="54" t="s">
        <v>2360</v>
      </c>
      <c r="Q163" s="92" t="s">
        <v>1362</v>
      </c>
      <c r="R163" s="54" t="s">
        <v>95</v>
      </c>
    </row>
    <row r="164" spans="1:31" ht="84">
      <c r="A164" s="54">
        <v>159</v>
      </c>
      <c r="B164" s="54" t="s">
        <v>1378</v>
      </c>
      <c r="C164" s="1" t="s">
        <v>64</v>
      </c>
      <c r="D164" s="54" t="s">
        <v>2383</v>
      </c>
      <c r="E164" s="54" t="s">
        <v>482</v>
      </c>
      <c r="F164" s="54" t="s">
        <v>1379</v>
      </c>
      <c r="G164" s="54" t="s">
        <v>1380</v>
      </c>
      <c r="H164" s="1" t="s">
        <v>126</v>
      </c>
      <c r="I164" s="4">
        <v>1500</v>
      </c>
      <c r="J164" s="2">
        <v>1500</v>
      </c>
      <c r="K164" s="4">
        <v>0</v>
      </c>
      <c r="L164" s="4">
        <v>0</v>
      </c>
      <c r="M164" s="4">
        <v>0</v>
      </c>
      <c r="N164" s="4">
        <v>0</v>
      </c>
      <c r="O164" s="54" t="s">
        <v>1381</v>
      </c>
      <c r="P164" s="54" t="s">
        <v>1382</v>
      </c>
      <c r="Q164" s="54" t="s">
        <v>409</v>
      </c>
      <c r="R164" s="54" t="s">
        <v>95</v>
      </c>
    </row>
    <row r="165" spans="1:31" ht="84">
      <c r="A165" s="54">
        <v>160</v>
      </c>
      <c r="B165" s="54" t="s">
        <v>1378</v>
      </c>
      <c r="C165" s="1" t="s">
        <v>64</v>
      </c>
      <c r="D165" s="54" t="s">
        <v>2383</v>
      </c>
      <c r="E165" s="54" t="s">
        <v>482</v>
      </c>
      <c r="F165" s="54" t="s">
        <v>1379</v>
      </c>
      <c r="G165" s="54" t="s">
        <v>1383</v>
      </c>
      <c r="H165" s="1" t="s">
        <v>59</v>
      </c>
      <c r="I165" s="4">
        <v>5900</v>
      </c>
      <c r="J165" s="4">
        <v>5900</v>
      </c>
      <c r="K165" s="4">
        <v>0</v>
      </c>
      <c r="L165" s="4">
        <v>0</v>
      </c>
      <c r="M165" s="4">
        <v>0</v>
      </c>
      <c r="N165" s="4">
        <v>0</v>
      </c>
      <c r="O165" s="54" t="s">
        <v>1384</v>
      </c>
      <c r="P165" s="54" t="s">
        <v>1385</v>
      </c>
      <c r="Q165" s="54" t="s">
        <v>409</v>
      </c>
      <c r="R165" s="54" t="s">
        <v>95</v>
      </c>
    </row>
    <row r="166" spans="1:31" ht="136.5">
      <c r="A166" s="54">
        <v>161</v>
      </c>
      <c r="B166" s="54" t="s">
        <v>1378</v>
      </c>
      <c r="C166" s="1" t="s">
        <v>64</v>
      </c>
      <c r="D166" s="54" t="s">
        <v>786</v>
      </c>
      <c r="E166" s="54" t="s">
        <v>482</v>
      </c>
      <c r="F166" s="54" t="s">
        <v>1379</v>
      </c>
      <c r="G166" s="54" t="s">
        <v>1386</v>
      </c>
      <c r="H166" s="1" t="s">
        <v>126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54" t="s">
        <v>1387</v>
      </c>
      <c r="P166" s="54" t="s">
        <v>1388</v>
      </c>
      <c r="Q166" s="54" t="s">
        <v>409</v>
      </c>
      <c r="R166" s="54" t="s">
        <v>42</v>
      </c>
    </row>
    <row r="167" spans="1:31" ht="63">
      <c r="A167" s="54">
        <v>162</v>
      </c>
      <c r="B167" s="54" t="s">
        <v>1396</v>
      </c>
      <c r="C167" s="1" t="s">
        <v>64</v>
      </c>
      <c r="D167" s="54" t="s">
        <v>1669</v>
      </c>
      <c r="E167" s="54" t="s">
        <v>482</v>
      </c>
      <c r="F167" s="54" t="s">
        <v>1397</v>
      </c>
      <c r="G167" s="54" t="s">
        <v>2384</v>
      </c>
      <c r="H167" s="1" t="s">
        <v>40</v>
      </c>
      <c r="I167" s="4">
        <v>17466</v>
      </c>
      <c r="J167" s="4">
        <v>17466</v>
      </c>
      <c r="K167" s="4">
        <v>0</v>
      </c>
      <c r="L167" s="4">
        <v>0</v>
      </c>
      <c r="M167" s="4">
        <v>0</v>
      </c>
      <c r="N167" s="4">
        <v>0</v>
      </c>
      <c r="O167" s="54" t="s">
        <v>1398</v>
      </c>
      <c r="P167" s="54" t="s">
        <v>2360</v>
      </c>
      <c r="Q167" s="54" t="s">
        <v>1399</v>
      </c>
      <c r="R167" s="54" t="s">
        <v>52</v>
      </c>
    </row>
    <row r="168" spans="1:31" ht="63">
      <c r="A168" s="54">
        <v>163</v>
      </c>
      <c r="B168" s="54" t="s">
        <v>1402</v>
      </c>
      <c r="C168" s="1" t="s">
        <v>64</v>
      </c>
      <c r="D168" s="54" t="s">
        <v>2383</v>
      </c>
      <c r="E168" s="54" t="s">
        <v>482</v>
      </c>
      <c r="F168" s="54" t="s">
        <v>1403</v>
      </c>
      <c r="G168" s="14" t="s">
        <v>1404</v>
      </c>
      <c r="H168" s="1" t="s">
        <v>40</v>
      </c>
      <c r="I168" s="4">
        <v>153533.89000000001</v>
      </c>
      <c r="J168" s="4">
        <v>153533.89000000001</v>
      </c>
      <c r="K168" s="4">
        <v>0</v>
      </c>
      <c r="L168" s="4">
        <v>0</v>
      </c>
      <c r="M168" s="4">
        <v>0</v>
      </c>
      <c r="N168" s="4">
        <v>0</v>
      </c>
      <c r="O168" s="54" t="s">
        <v>1405</v>
      </c>
      <c r="P168" s="54" t="s">
        <v>1406</v>
      </c>
      <c r="Q168" s="54" t="s">
        <v>409</v>
      </c>
      <c r="R168" s="54" t="s">
        <v>52</v>
      </c>
    </row>
    <row r="169" spans="1:31" ht="84">
      <c r="A169" s="54">
        <v>164</v>
      </c>
      <c r="B169" s="54" t="s">
        <v>1402</v>
      </c>
      <c r="C169" s="1" t="s">
        <v>64</v>
      </c>
      <c r="D169" s="54" t="s">
        <v>1407</v>
      </c>
      <c r="E169" s="54" t="s">
        <v>482</v>
      </c>
      <c r="F169" s="54" t="s">
        <v>1403</v>
      </c>
      <c r="G169" s="54" t="s">
        <v>1408</v>
      </c>
      <c r="H169" s="1" t="s">
        <v>121</v>
      </c>
      <c r="I169" s="4">
        <v>1999</v>
      </c>
      <c r="J169" s="4">
        <v>1999</v>
      </c>
      <c r="K169" s="4">
        <v>0</v>
      </c>
      <c r="L169" s="4">
        <v>0</v>
      </c>
      <c r="M169" s="4">
        <v>0</v>
      </c>
      <c r="N169" s="4">
        <v>0</v>
      </c>
      <c r="O169" s="54" t="s">
        <v>2360</v>
      </c>
      <c r="P169" s="54" t="s">
        <v>2360</v>
      </c>
      <c r="Q169" s="54" t="s">
        <v>409</v>
      </c>
      <c r="R169" s="54" t="s">
        <v>95</v>
      </c>
    </row>
    <row r="170" spans="1:31" ht="84">
      <c r="A170" s="54">
        <v>165</v>
      </c>
      <c r="B170" s="54" t="s">
        <v>1402</v>
      </c>
      <c r="C170" s="1" t="s">
        <v>64</v>
      </c>
      <c r="D170" s="54" t="s">
        <v>1407</v>
      </c>
      <c r="E170" s="54" t="s">
        <v>482</v>
      </c>
      <c r="F170" s="54" t="s">
        <v>1403</v>
      </c>
      <c r="G170" s="54" t="s">
        <v>1409</v>
      </c>
      <c r="H170" s="1" t="s">
        <v>59</v>
      </c>
      <c r="I170" s="4">
        <v>2199.9899999999998</v>
      </c>
      <c r="J170" s="4">
        <v>2199.9899999999998</v>
      </c>
      <c r="K170" s="4">
        <v>0</v>
      </c>
      <c r="L170" s="4">
        <v>0</v>
      </c>
      <c r="M170" s="4">
        <v>0</v>
      </c>
      <c r="N170" s="4">
        <v>0</v>
      </c>
      <c r="O170" s="54" t="s">
        <v>2360</v>
      </c>
      <c r="P170" s="54" t="s">
        <v>2360</v>
      </c>
      <c r="Q170" s="54" t="s">
        <v>409</v>
      </c>
      <c r="R170" s="54" t="s">
        <v>95</v>
      </c>
    </row>
    <row r="171" spans="1:31" ht="63">
      <c r="A171" s="54">
        <v>166</v>
      </c>
      <c r="B171" s="54" t="s">
        <v>1411</v>
      </c>
      <c r="C171" s="1" t="s">
        <v>64</v>
      </c>
      <c r="D171" s="54" t="s">
        <v>1412</v>
      </c>
      <c r="E171" s="54" t="s">
        <v>476</v>
      </c>
      <c r="F171" s="54" t="s">
        <v>1413</v>
      </c>
      <c r="G171" s="54" t="s">
        <v>1414</v>
      </c>
      <c r="H171" s="1" t="s">
        <v>1415</v>
      </c>
      <c r="I171" s="4">
        <v>6000</v>
      </c>
      <c r="J171" s="4">
        <v>6000</v>
      </c>
      <c r="K171" s="4">
        <v>0</v>
      </c>
      <c r="L171" s="4">
        <v>0</v>
      </c>
      <c r="M171" s="4">
        <v>0</v>
      </c>
      <c r="N171" s="4">
        <v>0</v>
      </c>
      <c r="O171" s="54" t="s">
        <v>465</v>
      </c>
      <c r="P171" s="54" t="s">
        <v>1416</v>
      </c>
      <c r="Q171" s="54" t="s">
        <v>409</v>
      </c>
      <c r="R171" s="54" t="s">
        <v>52</v>
      </c>
    </row>
    <row r="172" spans="1:31" ht="63">
      <c r="A172" s="54">
        <v>167</v>
      </c>
      <c r="B172" s="54" t="s">
        <v>1419</v>
      </c>
      <c r="C172" s="1" t="s">
        <v>64</v>
      </c>
      <c r="D172" s="54" t="s">
        <v>2383</v>
      </c>
      <c r="E172" s="54" t="s">
        <v>482</v>
      </c>
      <c r="F172" s="54" t="s">
        <v>1421</v>
      </c>
      <c r="G172" s="54" t="s">
        <v>1422</v>
      </c>
      <c r="H172" s="1" t="s">
        <v>40</v>
      </c>
      <c r="I172" s="4">
        <v>159559.29</v>
      </c>
      <c r="J172" s="4">
        <v>159559.29</v>
      </c>
      <c r="K172" s="4">
        <v>0</v>
      </c>
      <c r="L172" s="4">
        <v>0</v>
      </c>
      <c r="M172" s="4">
        <v>0</v>
      </c>
      <c r="N172" s="4">
        <v>0</v>
      </c>
      <c r="O172" s="54" t="s">
        <v>1423</v>
      </c>
      <c r="P172" s="54" t="s">
        <v>1424</v>
      </c>
      <c r="Q172" s="54" t="s">
        <v>409</v>
      </c>
      <c r="R172" s="54" t="s">
        <v>955</v>
      </c>
    </row>
    <row r="173" spans="1:31" ht="31.5">
      <c r="A173" s="54">
        <v>168</v>
      </c>
      <c r="B173" s="54" t="s">
        <v>1428</v>
      </c>
      <c r="C173" s="1" t="s">
        <v>64</v>
      </c>
      <c r="D173" s="54" t="s">
        <v>2385</v>
      </c>
      <c r="E173" s="54" t="s">
        <v>482</v>
      </c>
      <c r="F173" s="54" t="s">
        <v>1429</v>
      </c>
      <c r="G173" s="54" t="s">
        <v>1430</v>
      </c>
      <c r="H173" s="1" t="s">
        <v>40</v>
      </c>
      <c r="I173" s="4">
        <v>148511</v>
      </c>
      <c r="J173" s="4">
        <v>148511</v>
      </c>
      <c r="K173" s="4">
        <v>0</v>
      </c>
      <c r="L173" s="4">
        <v>0</v>
      </c>
      <c r="M173" s="4">
        <v>0</v>
      </c>
      <c r="N173" s="4">
        <v>0</v>
      </c>
      <c r="O173" s="54" t="s">
        <v>755</v>
      </c>
      <c r="P173" s="54" t="s">
        <v>1431</v>
      </c>
      <c r="Q173" s="54" t="s">
        <v>409</v>
      </c>
    </row>
    <row r="174" spans="1:31" ht="42.75">
      <c r="A174" s="54">
        <v>169</v>
      </c>
      <c r="B174" s="54" t="s">
        <v>1428</v>
      </c>
      <c r="C174" s="1" t="s">
        <v>64</v>
      </c>
      <c r="D174" s="54" t="s">
        <v>1432</v>
      </c>
      <c r="E174" s="54" t="s">
        <v>482</v>
      </c>
      <c r="F174" s="54" t="s">
        <v>1429</v>
      </c>
      <c r="G174" s="54" t="s">
        <v>2326</v>
      </c>
      <c r="H174" s="1" t="s">
        <v>59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54" t="s">
        <v>1433</v>
      </c>
      <c r="P174" s="54" t="s">
        <v>1434</v>
      </c>
      <c r="Q174" s="54" t="s">
        <v>409</v>
      </c>
    </row>
    <row r="175" spans="1:31" ht="115.5">
      <c r="A175" s="54">
        <v>170</v>
      </c>
      <c r="B175" s="54" t="s">
        <v>1437</v>
      </c>
      <c r="C175" s="1" t="s">
        <v>64</v>
      </c>
      <c r="D175" s="54" t="s">
        <v>1438</v>
      </c>
      <c r="E175" s="54" t="s">
        <v>482</v>
      </c>
      <c r="F175" s="54" t="s">
        <v>1439</v>
      </c>
      <c r="G175" s="54" t="s">
        <v>1440</v>
      </c>
      <c r="H175" s="1" t="s">
        <v>59</v>
      </c>
      <c r="I175" s="4">
        <v>159609.72</v>
      </c>
      <c r="J175" s="4">
        <v>159609.72</v>
      </c>
      <c r="K175" s="4">
        <v>0</v>
      </c>
      <c r="L175" s="4">
        <v>0</v>
      </c>
      <c r="M175" s="4">
        <v>0</v>
      </c>
      <c r="N175" s="4">
        <v>0</v>
      </c>
      <c r="O175" s="54" t="s">
        <v>1441</v>
      </c>
      <c r="P175" s="54" t="s">
        <v>1442</v>
      </c>
      <c r="Q175" s="54" t="s">
        <v>409</v>
      </c>
      <c r="R175" s="54" t="s">
        <v>95</v>
      </c>
      <c r="S175" s="10"/>
      <c r="T175" s="10"/>
      <c r="AD175" s="52" t="s">
        <v>7</v>
      </c>
      <c r="AE175" s="14" t="s">
        <v>16</v>
      </c>
    </row>
    <row r="176" spans="1:31" ht="84">
      <c r="A176" s="54">
        <v>171</v>
      </c>
      <c r="B176" s="54" t="s">
        <v>1443</v>
      </c>
      <c r="C176" s="54" t="s">
        <v>64</v>
      </c>
      <c r="D176" s="54" t="s">
        <v>2383</v>
      </c>
      <c r="E176" s="54" t="s">
        <v>1143</v>
      </c>
      <c r="F176" s="54" t="s">
        <v>1444</v>
      </c>
      <c r="G176" s="54" t="s">
        <v>1445</v>
      </c>
      <c r="H176" s="54" t="s">
        <v>121</v>
      </c>
      <c r="I176" s="4">
        <v>8002</v>
      </c>
      <c r="J176" s="4">
        <v>8002</v>
      </c>
      <c r="K176" s="4">
        <v>0</v>
      </c>
      <c r="L176" s="4">
        <v>0</v>
      </c>
      <c r="M176" s="4">
        <v>0</v>
      </c>
      <c r="N176" s="4">
        <v>0</v>
      </c>
      <c r="O176" s="54" t="s">
        <v>60</v>
      </c>
      <c r="P176" s="54" t="s">
        <v>2360</v>
      </c>
      <c r="Q176" s="54" t="s">
        <v>409</v>
      </c>
      <c r="R176" s="54" t="s">
        <v>95</v>
      </c>
    </row>
    <row r="177" spans="1:33" ht="84">
      <c r="A177" s="54">
        <v>172</v>
      </c>
      <c r="B177" s="54" t="s">
        <v>1443</v>
      </c>
      <c r="C177" s="54" t="s">
        <v>64</v>
      </c>
      <c r="D177" s="54" t="s">
        <v>2383</v>
      </c>
      <c r="E177" s="54" t="s">
        <v>1143</v>
      </c>
      <c r="F177" s="54" t="s">
        <v>1444</v>
      </c>
      <c r="G177" s="54" t="s">
        <v>1446</v>
      </c>
      <c r="H177" s="54" t="s">
        <v>59</v>
      </c>
      <c r="I177" s="4">
        <v>9670</v>
      </c>
      <c r="J177" s="4">
        <v>9670</v>
      </c>
      <c r="K177" s="4">
        <v>0</v>
      </c>
      <c r="L177" s="4">
        <v>0</v>
      </c>
      <c r="M177" s="4">
        <v>0</v>
      </c>
      <c r="N177" s="4">
        <v>0</v>
      </c>
      <c r="O177" s="54" t="s">
        <v>60</v>
      </c>
      <c r="P177" s="54" t="s">
        <v>2360</v>
      </c>
      <c r="Q177" s="54" t="s">
        <v>409</v>
      </c>
      <c r="R177" s="54" t="s">
        <v>95</v>
      </c>
    </row>
    <row r="178" spans="1:33" ht="84">
      <c r="A178" s="54">
        <v>173</v>
      </c>
      <c r="B178" s="54" t="s">
        <v>1443</v>
      </c>
      <c r="C178" s="54" t="s">
        <v>64</v>
      </c>
      <c r="D178" s="54" t="s">
        <v>1447</v>
      </c>
      <c r="E178" s="54" t="s">
        <v>1143</v>
      </c>
      <c r="F178" s="54" t="s">
        <v>1444</v>
      </c>
      <c r="G178" s="54" t="s">
        <v>1448</v>
      </c>
      <c r="H178" s="54" t="s">
        <v>59</v>
      </c>
      <c r="I178" s="4">
        <v>179887.5</v>
      </c>
      <c r="J178" s="4">
        <v>179887.5</v>
      </c>
      <c r="K178" s="4">
        <v>0</v>
      </c>
      <c r="L178" s="4">
        <v>0</v>
      </c>
      <c r="M178" s="4">
        <v>0</v>
      </c>
      <c r="N178" s="4">
        <v>0</v>
      </c>
      <c r="O178" s="54" t="s">
        <v>1449</v>
      </c>
      <c r="P178" s="54" t="s">
        <v>1450</v>
      </c>
      <c r="Q178" s="54" t="s">
        <v>409</v>
      </c>
      <c r="R178" s="54" t="s">
        <v>95</v>
      </c>
    </row>
    <row r="179" spans="1:33" ht="63">
      <c r="A179" s="54">
        <v>174</v>
      </c>
      <c r="B179" s="54" t="s">
        <v>1443</v>
      </c>
      <c r="C179" s="54" t="s">
        <v>64</v>
      </c>
      <c r="D179" s="54" t="s">
        <v>2386</v>
      </c>
      <c r="E179" s="54" t="s">
        <v>1143</v>
      </c>
      <c r="F179" s="54" t="s">
        <v>1444</v>
      </c>
      <c r="G179" s="54" t="s">
        <v>1451</v>
      </c>
      <c r="H179" s="54" t="s">
        <v>121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54" t="s">
        <v>60</v>
      </c>
      <c r="P179" s="54" t="s">
        <v>2360</v>
      </c>
      <c r="Q179" s="54" t="s">
        <v>409</v>
      </c>
      <c r="R179" s="54" t="s">
        <v>52</v>
      </c>
    </row>
    <row r="180" spans="1:33" ht="73.5">
      <c r="A180" s="54">
        <v>175</v>
      </c>
      <c r="B180" s="54" t="s">
        <v>1443</v>
      </c>
      <c r="C180" s="54" t="s">
        <v>64</v>
      </c>
      <c r="D180" s="54" t="s">
        <v>1452</v>
      </c>
      <c r="E180" s="54" t="s">
        <v>1143</v>
      </c>
      <c r="F180" s="54" t="s">
        <v>1444</v>
      </c>
      <c r="G180" s="54" t="s">
        <v>1453</v>
      </c>
      <c r="H180" s="54" t="s">
        <v>121</v>
      </c>
      <c r="I180" s="4">
        <v>1969.23</v>
      </c>
      <c r="J180" s="4">
        <v>1969.23</v>
      </c>
      <c r="K180" s="4">
        <v>0</v>
      </c>
      <c r="L180" s="4">
        <v>0</v>
      </c>
      <c r="M180" s="4">
        <v>0</v>
      </c>
      <c r="N180" s="4">
        <v>0</v>
      </c>
      <c r="O180" s="54" t="s">
        <v>60</v>
      </c>
      <c r="P180" s="54" t="s">
        <v>2360</v>
      </c>
      <c r="Q180" s="54" t="s">
        <v>409</v>
      </c>
      <c r="R180" s="54" t="s">
        <v>52</v>
      </c>
    </row>
    <row r="181" spans="1:33" ht="147">
      <c r="A181" s="54">
        <v>176</v>
      </c>
      <c r="B181" s="54" t="s">
        <v>1460</v>
      </c>
      <c r="C181" s="1" t="s">
        <v>64</v>
      </c>
      <c r="D181" s="54" t="s">
        <v>1461</v>
      </c>
      <c r="E181" s="54" t="s">
        <v>1457</v>
      </c>
      <c r="F181" s="54" t="s">
        <v>1462</v>
      </c>
      <c r="G181" s="54" t="s">
        <v>1463</v>
      </c>
      <c r="H181" s="1" t="s">
        <v>59</v>
      </c>
      <c r="I181" s="4">
        <v>159145</v>
      </c>
      <c r="J181" s="4">
        <v>159145</v>
      </c>
      <c r="K181" s="4">
        <v>0</v>
      </c>
      <c r="L181" s="4">
        <v>0</v>
      </c>
      <c r="M181" s="4">
        <v>0</v>
      </c>
      <c r="N181" s="4">
        <v>0</v>
      </c>
      <c r="O181" s="54" t="s">
        <v>1464</v>
      </c>
      <c r="P181" s="54" t="s">
        <v>1465</v>
      </c>
      <c r="Q181" s="54" t="s">
        <v>409</v>
      </c>
      <c r="R181" s="54" t="s">
        <v>52</v>
      </c>
    </row>
    <row r="182" spans="1:33" ht="63">
      <c r="A182" s="54">
        <v>177</v>
      </c>
      <c r="B182" s="54" t="s">
        <v>1467</v>
      </c>
      <c r="C182" s="1" t="s">
        <v>64</v>
      </c>
      <c r="D182" s="54" t="s">
        <v>1468</v>
      </c>
      <c r="E182" s="54" t="s">
        <v>1155</v>
      </c>
      <c r="F182" s="54" t="s">
        <v>1469</v>
      </c>
      <c r="G182" s="54" t="s">
        <v>1470</v>
      </c>
      <c r="H182" s="1" t="s">
        <v>121</v>
      </c>
      <c r="I182" s="4">
        <v>159285</v>
      </c>
      <c r="J182" s="4">
        <v>159285</v>
      </c>
      <c r="K182" s="4">
        <v>0</v>
      </c>
      <c r="L182" s="4">
        <v>0</v>
      </c>
      <c r="M182" s="4">
        <v>0</v>
      </c>
      <c r="N182" s="4">
        <v>0</v>
      </c>
      <c r="O182" s="14" t="s">
        <v>1471</v>
      </c>
      <c r="P182" s="54" t="s">
        <v>2360</v>
      </c>
      <c r="Q182" s="92" t="s">
        <v>1472</v>
      </c>
      <c r="R182" s="54" t="s">
        <v>52</v>
      </c>
    </row>
    <row r="183" spans="1:33" ht="84">
      <c r="A183" s="54">
        <v>178</v>
      </c>
      <c r="B183" s="54" t="s">
        <v>1473</v>
      </c>
      <c r="C183" s="1" t="s">
        <v>64</v>
      </c>
      <c r="D183" s="54" t="s">
        <v>1474</v>
      </c>
      <c r="E183" s="54" t="s">
        <v>476</v>
      </c>
      <c r="F183" s="54" t="s">
        <v>1475</v>
      </c>
      <c r="G183" s="54" t="s">
        <v>1476</v>
      </c>
      <c r="H183" s="1" t="s">
        <v>121</v>
      </c>
      <c r="I183" s="4">
        <v>51801.52</v>
      </c>
      <c r="J183" s="4">
        <v>51801.52</v>
      </c>
      <c r="K183" s="4">
        <v>0</v>
      </c>
      <c r="L183" s="4">
        <v>0</v>
      </c>
      <c r="M183" s="4">
        <v>0</v>
      </c>
      <c r="N183" s="4">
        <v>0</v>
      </c>
      <c r="O183" s="54" t="s">
        <v>1477</v>
      </c>
      <c r="P183" s="54" t="s">
        <v>1478</v>
      </c>
      <c r="Q183" s="54" t="s">
        <v>1479</v>
      </c>
      <c r="R183" s="54" t="s">
        <v>95</v>
      </c>
    </row>
    <row r="184" spans="1:33" ht="84">
      <c r="A184" s="54">
        <v>179</v>
      </c>
      <c r="B184" s="54" t="s">
        <v>1473</v>
      </c>
      <c r="C184" s="1" t="s">
        <v>64</v>
      </c>
      <c r="D184" s="54" t="s">
        <v>1480</v>
      </c>
      <c r="E184" s="54" t="s">
        <v>476</v>
      </c>
      <c r="F184" s="54" t="s">
        <v>1475</v>
      </c>
      <c r="G184" s="54" t="s">
        <v>1481</v>
      </c>
      <c r="H184" s="1" t="s">
        <v>40</v>
      </c>
      <c r="I184" s="4">
        <v>60840</v>
      </c>
      <c r="J184" s="4">
        <v>60840</v>
      </c>
      <c r="K184" s="4">
        <v>0</v>
      </c>
      <c r="L184" s="4">
        <v>0</v>
      </c>
      <c r="M184" s="4">
        <v>0</v>
      </c>
      <c r="N184" s="4">
        <v>0</v>
      </c>
      <c r="O184" s="54" t="s">
        <v>1482</v>
      </c>
      <c r="P184" s="54" t="s">
        <v>1483</v>
      </c>
      <c r="Q184" s="54" t="s">
        <v>1479</v>
      </c>
      <c r="R184" s="54" t="s">
        <v>95</v>
      </c>
    </row>
    <row r="185" spans="1:33" ht="63">
      <c r="A185" s="54">
        <v>180</v>
      </c>
      <c r="B185" s="54" t="s">
        <v>1492</v>
      </c>
      <c r="C185" s="1" t="s">
        <v>64</v>
      </c>
      <c r="D185" s="54" t="s">
        <v>529</v>
      </c>
      <c r="E185" s="54" t="s">
        <v>482</v>
      </c>
      <c r="F185" s="54" t="s">
        <v>1493</v>
      </c>
      <c r="G185" s="54" t="s">
        <v>1494</v>
      </c>
      <c r="H185" s="1" t="s">
        <v>59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54" t="s">
        <v>2360</v>
      </c>
      <c r="P185" s="54" t="s">
        <v>2360</v>
      </c>
      <c r="Q185" s="54" t="s">
        <v>1495</v>
      </c>
      <c r="R185" s="54" t="s">
        <v>52</v>
      </c>
    </row>
    <row r="186" spans="1:33" ht="63">
      <c r="A186" s="54">
        <v>181</v>
      </c>
      <c r="B186" s="54" t="s">
        <v>1492</v>
      </c>
      <c r="C186" s="1" t="s">
        <v>64</v>
      </c>
      <c r="D186" s="54" t="s">
        <v>1496</v>
      </c>
      <c r="E186" s="54" t="s">
        <v>482</v>
      </c>
      <c r="F186" s="54" t="s">
        <v>1493</v>
      </c>
      <c r="G186" s="54" t="s">
        <v>579</v>
      </c>
      <c r="H186" s="1" t="s">
        <v>59</v>
      </c>
      <c r="I186" s="4">
        <v>4007.86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54" t="s">
        <v>2360</v>
      </c>
      <c r="P186" s="54" t="s">
        <v>2360</v>
      </c>
      <c r="Q186" s="54" t="s">
        <v>1495</v>
      </c>
      <c r="R186" s="54" t="s">
        <v>52</v>
      </c>
    </row>
    <row r="187" spans="1:33" ht="136.5">
      <c r="A187" s="54">
        <v>182</v>
      </c>
      <c r="B187" s="54" t="s">
        <v>1501</v>
      </c>
      <c r="C187" s="1" t="s">
        <v>64</v>
      </c>
      <c r="D187" s="54" t="s">
        <v>1502</v>
      </c>
      <c r="E187" s="54" t="s">
        <v>482</v>
      </c>
      <c r="F187" s="54" t="s">
        <v>1503</v>
      </c>
      <c r="G187" s="54" t="s">
        <v>1504</v>
      </c>
      <c r="H187" s="1" t="s">
        <v>40</v>
      </c>
      <c r="I187" s="4">
        <v>10000</v>
      </c>
      <c r="J187" s="4">
        <v>10000</v>
      </c>
      <c r="K187" s="4">
        <v>0</v>
      </c>
      <c r="L187" s="4">
        <v>0</v>
      </c>
      <c r="M187" s="4">
        <v>0</v>
      </c>
      <c r="N187" s="4">
        <v>0</v>
      </c>
      <c r="O187" s="54" t="s">
        <v>1505</v>
      </c>
      <c r="P187" s="54" t="s">
        <v>1506</v>
      </c>
      <c r="Q187" s="54" t="s">
        <v>409</v>
      </c>
      <c r="R187" s="54" t="s">
        <v>42</v>
      </c>
    </row>
    <row r="188" spans="1:33" ht="63">
      <c r="A188" s="54">
        <v>183</v>
      </c>
      <c r="B188" s="54" t="s">
        <v>1509</v>
      </c>
      <c r="C188" s="1" t="s">
        <v>64</v>
      </c>
      <c r="D188" s="54" t="s">
        <v>1510</v>
      </c>
      <c r="E188" s="54" t="s">
        <v>539</v>
      </c>
      <c r="F188" s="54" t="s">
        <v>1511</v>
      </c>
      <c r="G188" s="54" t="s">
        <v>1512</v>
      </c>
      <c r="H188" s="1" t="s">
        <v>59</v>
      </c>
      <c r="I188" s="4">
        <v>3000</v>
      </c>
      <c r="J188" s="4">
        <v>3000</v>
      </c>
      <c r="K188" s="4">
        <v>0</v>
      </c>
      <c r="L188" s="4">
        <v>0</v>
      </c>
      <c r="M188" s="4">
        <v>0</v>
      </c>
      <c r="N188" s="4">
        <v>0</v>
      </c>
      <c r="O188" s="54" t="s">
        <v>2360</v>
      </c>
      <c r="P188" s="54" t="s">
        <v>2360</v>
      </c>
      <c r="Q188" s="54" t="s">
        <v>409</v>
      </c>
      <c r="R188" s="54" t="s">
        <v>955</v>
      </c>
    </row>
    <row r="189" spans="1:33" ht="84">
      <c r="A189" s="54">
        <v>184</v>
      </c>
      <c r="B189" s="54" t="s">
        <v>1295</v>
      </c>
      <c r="C189" s="1" t="s">
        <v>64</v>
      </c>
      <c r="D189" s="54" t="s">
        <v>475</v>
      </c>
      <c r="E189" s="54" t="s">
        <v>1296</v>
      </c>
      <c r="F189" s="54" t="s">
        <v>1297</v>
      </c>
      <c r="G189" s="54" t="s">
        <v>1298</v>
      </c>
      <c r="H189" s="1" t="s">
        <v>59</v>
      </c>
      <c r="I189" s="4">
        <v>135767.20000000001</v>
      </c>
      <c r="J189" s="4">
        <v>135767.20000000001</v>
      </c>
      <c r="K189" s="4">
        <v>0</v>
      </c>
      <c r="L189" s="4">
        <v>0</v>
      </c>
      <c r="M189" s="4">
        <v>0</v>
      </c>
      <c r="N189" s="4">
        <v>0</v>
      </c>
      <c r="O189" s="54" t="s">
        <v>1299</v>
      </c>
      <c r="P189" s="54" t="s">
        <v>2360</v>
      </c>
      <c r="Q189" s="54" t="s">
        <v>409</v>
      </c>
      <c r="R189" s="54" t="s">
        <v>95</v>
      </c>
    </row>
    <row r="190" spans="1:33" ht="63">
      <c r="A190" s="54">
        <v>185</v>
      </c>
      <c r="B190" s="54" t="s">
        <v>1295</v>
      </c>
      <c r="C190" s="1" t="s">
        <v>64</v>
      </c>
      <c r="D190" s="54" t="s">
        <v>1300</v>
      </c>
      <c r="E190" s="54" t="s">
        <v>1301</v>
      </c>
      <c r="F190" s="54" t="s">
        <v>1297</v>
      </c>
      <c r="G190" s="54" t="s">
        <v>1302</v>
      </c>
      <c r="H190" s="1" t="s">
        <v>40</v>
      </c>
      <c r="I190" s="4">
        <v>79000</v>
      </c>
      <c r="J190" s="4">
        <v>79000</v>
      </c>
      <c r="K190" s="4">
        <v>0</v>
      </c>
      <c r="L190" s="4">
        <v>0</v>
      </c>
      <c r="M190" s="4">
        <v>0</v>
      </c>
      <c r="N190" s="4">
        <v>0</v>
      </c>
      <c r="O190" s="54" t="s">
        <v>1303</v>
      </c>
      <c r="P190" s="54" t="s">
        <v>2360</v>
      </c>
      <c r="Q190" s="54" t="s">
        <v>409</v>
      </c>
      <c r="R190" s="54" t="s">
        <v>52</v>
      </c>
    </row>
    <row r="191" spans="1:33" ht="133.5" customHeight="1">
      <c r="A191" s="54">
        <v>186</v>
      </c>
      <c r="B191" s="54" t="s">
        <v>1295</v>
      </c>
      <c r="C191" s="1" t="s">
        <v>64</v>
      </c>
      <c r="D191" s="54" t="s">
        <v>1304</v>
      </c>
      <c r="E191" s="54" t="s">
        <v>1305</v>
      </c>
      <c r="F191" s="54" t="s">
        <v>1297</v>
      </c>
      <c r="G191" s="54" t="s">
        <v>1306</v>
      </c>
      <c r="H191" s="1" t="s">
        <v>40</v>
      </c>
      <c r="I191" s="4">
        <v>235000</v>
      </c>
      <c r="J191" s="4">
        <v>235000</v>
      </c>
      <c r="K191" s="4">
        <v>0</v>
      </c>
      <c r="L191" s="4">
        <v>0</v>
      </c>
      <c r="M191" s="4">
        <v>0</v>
      </c>
      <c r="N191" s="4">
        <v>0</v>
      </c>
      <c r="O191" s="54" t="s">
        <v>1299</v>
      </c>
      <c r="P191" s="54" t="s">
        <v>1518</v>
      </c>
      <c r="Q191" s="54" t="s">
        <v>409</v>
      </c>
      <c r="R191" s="54" t="s">
        <v>52</v>
      </c>
      <c r="AG191" s="14" t="s">
        <v>2329</v>
      </c>
    </row>
    <row r="192" spans="1:33" ht="241.5">
      <c r="A192" s="54">
        <v>187</v>
      </c>
      <c r="B192" s="54" t="s">
        <v>1519</v>
      </c>
      <c r="C192" s="1" t="s">
        <v>64</v>
      </c>
      <c r="D192" s="54" t="s">
        <v>2342</v>
      </c>
      <c r="E192" s="54" t="s">
        <v>1520</v>
      </c>
      <c r="F192" s="54" t="s">
        <v>1521</v>
      </c>
      <c r="G192" s="54" t="s">
        <v>1522</v>
      </c>
      <c r="H192" s="1" t="s">
        <v>121</v>
      </c>
      <c r="I192" s="2">
        <v>1399679</v>
      </c>
      <c r="J192" s="4">
        <v>0</v>
      </c>
      <c r="K192" s="4">
        <v>0</v>
      </c>
      <c r="L192" s="4">
        <v>0</v>
      </c>
      <c r="M192" s="2">
        <v>1399679</v>
      </c>
      <c r="N192" s="4">
        <v>0</v>
      </c>
      <c r="O192" s="54" t="s">
        <v>1523</v>
      </c>
      <c r="P192" s="54" t="s">
        <v>1524</v>
      </c>
      <c r="Q192" s="54" t="s">
        <v>409</v>
      </c>
      <c r="R192" s="54" t="s">
        <v>95</v>
      </c>
    </row>
    <row r="193" spans="1:18" ht="84">
      <c r="A193" s="54">
        <v>188</v>
      </c>
      <c r="B193" s="54" t="s">
        <v>1529</v>
      </c>
      <c r="C193" s="1" t="s">
        <v>64</v>
      </c>
      <c r="D193" s="54" t="s">
        <v>1530</v>
      </c>
      <c r="E193" s="54" t="s">
        <v>1531</v>
      </c>
      <c r="F193" s="54" t="s">
        <v>1532</v>
      </c>
      <c r="G193" s="54" t="s">
        <v>1533</v>
      </c>
      <c r="H193" s="1" t="s">
        <v>40</v>
      </c>
      <c r="I193" s="4">
        <v>3650</v>
      </c>
      <c r="J193" s="4">
        <v>3650</v>
      </c>
      <c r="K193" s="4">
        <v>0</v>
      </c>
      <c r="L193" s="4">
        <v>0</v>
      </c>
      <c r="M193" s="4">
        <v>0</v>
      </c>
      <c r="N193" s="4">
        <v>0</v>
      </c>
      <c r="O193" s="54" t="s">
        <v>60</v>
      </c>
      <c r="P193" s="54" t="s">
        <v>1534</v>
      </c>
      <c r="Q193" s="54" t="s">
        <v>409</v>
      </c>
      <c r="R193" s="54" t="s">
        <v>95</v>
      </c>
    </row>
    <row r="194" spans="1:18" ht="84">
      <c r="A194" s="54">
        <v>189</v>
      </c>
      <c r="B194" s="54" t="s">
        <v>1535</v>
      </c>
      <c r="C194" s="1" t="s">
        <v>64</v>
      </c>
      <c r="D194" s="54" t="s">
        <v>1536</v>
      </c>
      <c r="E194" s="54" t="s">
        <v>539</v>
      </c>
      <c r="F194" s="54" t="s">
        <v>1537</v>
      </c>
      <c r="G194" s="54" t="s">
        <v>1538</v>
      </c>
      <c r="H194" s="1" t="s">
        <v>59</v>
      </c>
      <c r="I194" s="4">
        <v>42209.91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54" t="s">
        <v>1539</v>
      </c>
      <c r="P194" s="54" t="s">
        <v>2360</v>
      </c>
      <c r="Q194" s="54" t="s">
        <v>409</v>
      </c>
      <c r="R194" s="54" t="s">
        <v>955</v>
      </c>
    </row>
    <row r="195" spans="1:18" ht="63">
      <c r="A195" s="54">
        <v>190</v>
      </c>
      <c r="B195" s="54" t="s">
        <v>1545</v>
      </c>
      <c r="C195" s="1" t="s">
        <v>64</v>
      </c>
      <c r="D195" s="54" t="s">
        <v>1546</v>
      </c>
      <c r="E195" s="54" t="s">
        <v>482</v>
      </c>
      <c r="F195" s="54" t="s">
        <v>1547</v>
      </c>
      <c r="G195" s="54" t="s">
        <v>1548</v>
      </c>
      <c r="H195" s="1" t="s">
        <v>40</v>
      </c>
      <c r="I195" s="4">
        <v>5400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54" t="s">
        <v>1549</v>
      </c>
      <c r="P195" s="54" t="s">
        <v>2360</v>
      </c>
      <c r="Q195" s="54" t="s">
        <v>409</v>
      </c>
      <c r="R195" s="54" t="s">
        <v>52</v>
      </c>
    </row>
    <row r="196" spans="1:18" ht="94.5">
      <c r="A196" s="54">
        <v>191</v>
      </c>
      <c r="B196" s="54" t="s">
        <v>2459</v>
      </c>
      <c r="C196" s="1" t="s">
        <v>64</v>
      </c>
      <c r="D196" s="54" t="s">
        <v>1550</v>
      </c>
      <c r="E196" s="54" t="s">
        <v>76</v>
      </c>
      <c r="F196" s="54" t="s">
        <v>1551</v>
      </c>
      <c r="G196" s="54" t="s">
        <v>1552</v>
      </c>
      <c r="H196" s="1" t="s">
        <v>59</v>
      </c>
      <c r="I196" s="20">
        <v>170000</v>
      </c>
      <c r="J196" s="4">
        <v>170000</v>
      </c>
      <c r="K196" s="4">
        <v>0</v>
      </c>
      <c r="L196" s="4">
        <v>0</v>
      </c>
      <c r="M196" s="4">
        <v>0</v>
      </c>
      <c r="N196" s="4">
        <v>0</v>
      </c>
      <c r="O196" s="54" t="s">
        <v>1553</v>
      </c>
      <c r="P196" s="54" t="s">
        <v>1554</v>
      </c>
      <c r="Q196" s="54" t="s">
        <v>409</v>
      </c>
      <c r="R196" s="54" t="s">
        <v>52</v>
      </c>
    </row>
    <row r="197" spans="1:18" ht="84">
      <c r="A197" s="54">
        <v>192</v>
      </c>
      <c r="B197" s="54" t="s">
        <v>1556</v>
      </c>
      <c r="C197" s="54" t="s">
        <v>64</v>
      </c>
      <c r="D197" s="54" t="s">
        <v>1557</v>
      </c>
      <c r="E197" s="54" t="s">
        <v>1143</v>
      </c>
      <c r="F197" s="54" t="s">
        <v>1558</v>
      </c>
      <c r="G197" s="54" t="s">
        <v>1559</v>
      </c>
      <c r="H197" s="54" t="s">
        <v>40</v>
      </c>
      <c r="I197" s="4">
        <v>14495.2</v>
      </c>
      <c r="J197" s="4">
        <v>14495.2</v>
      </c>
      <c r="K197" s="4">
        <v>0</v>
      </c>
      <c r="L197" s="4">
        <v>0</v>
      </c>
      <c r="M197" s="4">
        <v>0</v>
      </c>
      <c r="N197" s="4">
        <v>0</v>
      </c>
      <c r="O197" s="54" t="s">
        <v>1477</v>
      </c>
      <c r="P197" s="54" t="s">
        <v>1560</v>
      </c>
      <c r="Q197" s="54" t="s">
        <v>409</v>
      </c>
      <c r="R197" s="54" t="s">
        <v>95</v>
      </c>
    </row>
    <row r="198" spans="1:18" ht="84">
      <c r="A198" s="54">
        <v>193</v>
      </c>
      <c r="B198" s="54" t="s">
        <v>1556</v>
      </c>
      <c r="C198" s="54" t="s">
        <v>64</v>
      </c>
      <c r="D198" s="54" t="s">
        <v>1557</v>
      </c>
      <c r="E198" s="54" t="s">
        <v>1561</v>
      </c>
      <c r="F198" s="54" t="s">
        <v>1558</v>
      </c>
      <c r="G198" s="54" t="s">
        <v>1562</v>
      </c>
      <c r="H198" s="54" t="s">
        <v>40</v>
      </c>
      <c r="I198" s="4">
        <v>15582.3</v>
      </c>
      <c r="J198" s="4">
        <v>15582.3</v>
      </c>
      <c r="K198" s="4">
        <v>0</v>
      </c>
      <c r="L198" s="4">
        <v>0</v>
      </c>
      <c r="M198" s="4">
        <v>0</v>
      </c>
      <c r="N198" s="4">
        <v>0</v>
      </c>
      <c r="O198" s="54" t="s">
        <v>1477</v>
      </c>
      <c r="P198" s="54" t="s">
        <v>1563</v>
      </c>
      <c r="Q198" s="54" t="s">
        <v>409</v>
      </c>
      <c r="R198" s="54" t="s">
        <v>95</v>
      </c>
    </row>
    <row r="199" spans="1:18" ht="147">
      <c r="A199" s="54">
        <v>194</v>
      </c>
      <c r="B199" s="54" t="s">
        <v>1564</v>
      </c>
      <c r="C199" s="1" t="s">
        <v>64</v>
      </c>
      <c r="D199" s="54" t="s">
        <v>41</v>
      </c>
      <c r="E199" s="54" t="s">
        <v>482</v>
      </c>
      <c r="F199" s="54" t="s">
        <v>1565</v>
      </c>
      <c r="G199" s="54" t="s">
        <v>1566</v>
      </c>
      <c r="H199" s="1" t="s">
        <v>59</v>
      </c>
      <c r="I199" s="4">
        <v>69830</v>
      </c>
      <c r="J199" s="4">
        <v>69830</v>
      </c>
      <c r="K199" s="4">
        <v>0</v>
      </c>
      <c r="L199" s="4">
        <v>0</v>
      </c>
      <c r="M199" s="4">
        <v>0</v>
      </c>
      <c r="N199" s="4">
        <v>0</v>
      </c>
      <c r="O199" s="54" t="s">
        <v>2360</v>
      </c>
      <c r="P199" s="54" t="s">
        <v>2360</v>
      </c>
      <c r="Q199" s="54" t="s">
        <v>409</v>
      </c>
      <c r="R199" s="54" t="s">
        <v>42</v>
      </c>
    </row>
    <row r="200" spans="1:18" ht="63">
      <c r="A200" s="54">
        <v>195</v>
      </c>
      <c r="B200" s="54" t="s">
        <v>1564</v>
      </c>
      <c r="C200" s="1" t="s">
        <v>64</v>
      </c>
      <c r="D200" s="54" t="s">
        <v>708</v>
      </c>
      <c r="E200" s="54" t="s">
        <v>482</v>
      </c>
      <c r="F200" s="54" t="s">
        <v>1565</v>
      </c>
      <c r="G200" s="54" t="s">
        <v>1567</v>
      </c>
      <c r="H200" s="1" t="s">
        <v>121</v>
      </c>
      <c r="I200" s="4">
        <v>725.09</v>
      </c>
      <c r="J200" s="4">
        <v>725.09</v>
      </c>
      <c r="K200" s="4">
        <v>0</v>
      </c>
      <c r="L200" s="4">
        <v>0</v>
      </c>
      <c r="M200" s="4">
        <v>0</v>
      </c>
      <c r="N200" s="4">
        <v>0</v>
      </c>
      <c r="O200" s="54" t="s">
        <v>2360</v>
      </c>
      <c r="P200" s="54" t="s">
        <v>2360</v>
      </c>
      <c r="Q200" s="54" t="s">
        <v>409</v>
      </c>
      <c r="R200" s="54" t="s">
        <v>52</v>
      </c>
    </row>
    <row r="201" spans="1:18" ht="63">
      <c r="A201" s="54">
        <v>196</v>
      </c>
      <c r="B201" s="54" t="s">
        <v>1564</v>
      </c>
      <c r="C201" s="1" t="s">
        <v>64</v>
      </c>
      <c r="D201" s="54" t="s">
        <v>708</v>
      </c>
      <c r="E201" s="54" t="s">
        <v>482</v>
      </c>
      <c r="F201" s="54" t="s">
        <v>1565</v>
      </c>
      <c r="G201" s="54" t="s">
        <v>1567</v>
      </c>
      <c r="H201" s="1" t="s">
        <v>59</v>
      </c>
      <c r="I201" s="4">
        <v>1608.23</v>
      </c>
      <c r="J201" s="4">
        <v>1608.23</v>
      </c>
      <c r="K201" s="4">
        <v>0</v>
      </c>
      <c r="L201" s="4">
        <v>0</v>
      </c>
      <c r="M201" s="4">
        <v>0</v>
      </c>
      <c r="N201" s="4">
        <v>0</v>
      </c>
      <c r="O201" s="54" t="s">
        <v>2360</v>
      </c>
      <c r="P201" s="54" t="s">
        <v>2360</v>
      </c>
      <c r="Q201" s="54" t="s">
        <v>409</v>
      </c>
      <c r="R201" s="54" t="s">
        <v>52</v>
      </c>
    </row>
    <row r="202" spans="1:18" ht="136.5">
      <c r="A202" s="54">
        <v>197</v>
      </c>
      <c r="B202" s="54" t="s">
        <v>1572</v>
      </c>
      <c r="C202" s="1" t="s">
        <v>64</v>
      </c>
      <c r="D202" s="54" t="s">
        <v>1573</v>
      </c>
      <c r="E202" s="54" t="s">
        <v>482</v>
      </c>
      <c r="F202" s="54" t="s">
        <v>1574</v>
      </c>
      <c r="G202" s="54" t="s">
        <v>1575</v>
      </c>
      <c r="H202" s="1" t="s">
        <v>59</v>
      </c>
      <c r="I202" s="4">
        <v>31980</v>
      </c>
      <c r="J202" s="4">
        <v>31980</v>
      </c>
      <c r="K202" s="4">
        <v>0</v>
      </c>
      <c r="L202" s="4">
        <v>0</v>
      </c>
      <c r="M202" s="4">
        <v>0</v>
      </c>
      <c r="N202" s="4">
        <v>0</v>
      </c>
      <c r="O202" s="54" t="s">
        <v>1576</v>
      </c>
      <c r="P202" s="54" t="s">
        <v>2360</v>
      </c>
      <c r="Q202" s="54" t="s">
        <v>409</v>
      </c>
      <c r="R202" s="54" t="s">
        <v>42</v>
      </c>
    </row>
    <row r="203" spans="1:18" ht="84">
      <c r="A203" s="54">
        <v>198</v>
      </c>
      <c r="B203" s="54" t="s">
        <v>1572</v>
      </c>
      <c r="C203" s="1" t="s">
        <v>64</v>
      </c>
      <c r="D203" s="54" t="s">
        <v>637</v>
      </c>
      <c r="E203" s="54" t="s">
        <v>482</v>
      </c>
      <c r="F203" s="54" t="s">
        <v>1574</v>
      </c>
      <c r="G203" s="54" t="s">
        <v>1582</v>
      </c>
      <c r="H203" s="1" t="s">
        <v>59</v>
      </c>
      <c r="I203" s="4">
        <v>20458.77</v>
      </c>
      <c r="J203" s="4">
        <v>20458.77</v>
      </c>
      <c r="K203" s="4">
        <v>0</v>
      </c>
      <c r="L203" s="4">
        <v>0</v>
      </c>
      <c r="M203" s="4">
        <v>0</v>
      </c>
      <c r="N203" s="4">
        <v>0</v>
      </c>
      <c r="O203" s="54" t="s">
        <v>1588</v>
      </c>
      <c r="P203" s="69" t="s">
        <v>1589</v>
      </c>
      <c r="Q203" s="54" t="s">
        <v>409</v>
      </c>
      <c r="R203" s="54" t="s">
        <v>95</v>
      </c>
    </row>
    <row r="204" spans="1:18" ht="84">
      <c r="A204" s="54">
        <v>199</v>
      </c>
      <c r="B204" s="54" t="s">
        <v>1572</v>
      </c>
      <c r="C204" s="1" t="s">
        <v>64</v>
      </c>
      <c r="D204" s="54" t="s">
        <v>1583</v>
      </c>
      <c r="E204" s="54" t="s">
        <v>482</v>
      </c>
      <c r="F204" s="54" t="s">
        <v>1574</v>
      </c>
      <c r="G204" s="54" t="s">
        <v>1584</v>
      </c>
      <c r="H204" s="1" t="s">
        <v>40</v>
      </c>
      <c r="I204" s="4">
        <v>12106.88</v>
      </c>
      <c r="J204" s="4">
        <v>12106.88</v>
      </c>
      <c r="K204" s="4">
        <v>0</v>
      </c>
      <c r="L204" s="4">
        <v>0</v>
      </c>
      <c r="M204" s="4">
        <v>0</v>
      </c>
      <c r="N204" s="4">
        <v>0</v>
      </c>
      <c r="O204" s="54" t="s">
        <v>1588</v>
      </c>
      <c r="P204" s="69"/>
      <c r="Q204" s="54" t="s">
        <v>409</v>
      </c>
      <c r="R204" s="54" t="s">
        <v>95</v>
      </c>
    </row>
    <row r="205" spans="1:18" ht="63">
      <c r="A205" s="54">
        <v>200</v>
      </c>
      <c r="B205" s="54" t="s">
        <v>1572</v>
      </c>
      <c r="C205" s="1" t="s">
        <v>64</v>
      </c>
      <c r="D205" s="54" t="s">
        <v>2387</v>
      </c>
      <c r="E205" s="54" t="s">
        <v>482</v>
      </c>
      <c r="F205" s="54" t="s">
        <v>1574</v>
      </c>
      <c r="G205" s="54" t="s">
        <v>2388</v>
      </c>
      <c r="H205" s="1" t="s">
        <v>40</v>
      </c>
      <c r="I205" s="4">
        <v>32000</v>
      </c>
      <c r="J205" s="4">
        <v>32000</v>
      </c>
      <c r="K205" s="4">
        <v>0</v>
      </c>
      <c r="L205" s="4">
        <v>0</v>
      </c>
      <c r="M205" s="4">
        <v>0</v>
      </c>
      <c r="N205" s="4">
        <v>0</v>
      </c>
      <c r="O205" s="54" t="s">
        <v>1588</v>
      </c>
      <c r="P205" s="69"/>
      <c r="Q205" s="54" t="s">
        <v>409</v>
      </c>
      <c r="R205" s="54" t="s">
        <v>955</v>
      </c>
    </row>
    <row r="206" spans="1:18" ht="63">
      <c r="A206" s="54">
        <v>201</v>
      </c>
      <c r="B206" s="54" t="s">
        <v>1572</v>
      </c>
      <c r="C206" s="1" t="s">
        <v>64</v>
      </c>
      <c r="D206" s="54" t="s">
        <v>2387</v>
      </c>
      <c r="E206" s="54" t="s">
        <v>482</v>
      </c>
      <c r="F206" s="54" t="s">
        <v>1574</v>
      </c>
      <c r="G206" s="54" t="s">
        <v>1585</v>
      </c>
      <c r="H206" s="1" t="s">
        <v>59</v>
      </c>
      <c r="I206" s="4">
        <v>1400</v>
      </c>
      <c r="J206" s="4">
        <v>1400</v>
      </c>
      <c r="K206" s="4">
        <v>0</v>
      </c>
      <c r="L206" s="4">
        <v>0</v>
      </c>
      <c r="M206" s="4">
        <v>0</v>
      </c>
      <c r="N206" s="4">
        <v>0</v>
      </c>
      <c r="O206" s="54" t="s">
        <v>1588</v>
      </c>
      <c r="P206" s="69"/>
      <c r="Q206" s="54" t="s">
        <v>409</v>
      </c>
      <c r="R206" s="54" t="s">
        <v>955</v>
      </c>
    </row>
    <row r="207" spans="1:18" ht="63">
      <c r="A207" s="54">
        <v>202</v>
      </c>
      <c r="B207" s="54" t="s">
        <v>1572</v>
      </c>
      <c r="C207" s="1" t="s">
        <v>64</v>
      </c>
      <c r="D207" s="54" t="s">
        <v>2387</v>
      </c>
      <c r="E207" s="54" t="s">
        <v>482</v>
      </c>
      <c r="F207" s="54" t="s">
        <v>1574</v>
      </c>
      <c r="G207" s="54" t="s">
        <v>1586</v>
      </c>
      <c r="H207" s="1" t="s">
        <v>126</v>
      </c>
      <c r="I207" s="4">
        <v>2584.36</v>
      </c>
      <c r="J207" s="4">
        <v>2584.36</v>
      </c>
      <c r="K207" s="4">
        <v>0</v>
      </c>
      <c r="L207" s="4">
        <v>0</v>
      </c>
      <c r="M207" s="4">
        <v>0</v>
      </c>
      <c r="N207" s="4">
        <v>0</v>
      </c>
      <c r="O207" s="54" t="s">
        <v>1588</v>
      </c>
      <c r="P207" s="69"/>
      <c r="Q207" s="54" t="s">
        <v>409</v>
      </c>
      <c r="R207" s="54" t="s">
        <v>955</v>
      </c>
    </row>
    <row r="208" spans="1:18" ht="84">
      <c r="A208" s="54">
        <v>203</v>
      </c>
      <c r="B208" s="54" t="s">
        <v>1572</v>
      </c>
      <c r="C208" s="1" t="s">
        <v>64</v>
      </c>
      <c r="D208" s="54" t="s">
        <v>2389</v>
      </c>
      <c r="E208" s="54" t="s">
        <v>482</v>
      </c>
      <c r="F208" s="54" t="s">
        <v>1574</v>
      </c>
      <c r="G208" s="54" t="s">
        <v>1587</v>
      </c>
      <c r="H208" s="1" t="s">
        <v>59</v>
      </c>
      <c r="I208" s="4">
        <v>8853.7000000000007</v>
      </c>
      <c r="J208" s="4">
        <v>8853.7000000000007</v>
      </c>
      <c r="K208" s="4">
        <v>0</v>
      </c>
      <c r="L208" s="4">
        <v>0</v>
      </c>
      <c r="M208" s="4">
        <v>0</v>
      </c>
      <c r="N208" s="4">
        <v>0</v>
      </c>
      <c r="O208" s="54" t="s">
        <v>1576</v>
      </c>
      <c r="P208" s="54" t="s">
        <v>2360</v>
      </c>
      <c r="Q208" s="54" t="s">
        <v>409</v>
      </c>
      <c r="R208" s="54" t="s">
        <v>95</v>
      </c>
    </row>
    <row r="209" spans="1:33" ht="199.5">
      <c r="A209" s="54">
        <v>204</v>
      </c>
      <c r="B209" s="54" t="s">
        <v>1590</v>
      </c>
      <c r="C209" s="1" t="s">
        <v>64</v>
      </c>
      <c r="D209" s="54" t="s">
        <v>1591</v>
      </c>
      <c r="E209" s="54" t="s">
        <v>476</v>
      </c>
      <c r="F209" s="54" t="s">
        <v>1592</v>
      </c>
      <c r="G209" s="54" t="s">
        <v>1593</v>
      </c>
      <c r="H209" s="1" t="s">
        <v>40</v>
      </c>
      <c r="I209" s="4">
        <v>11900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54" t="s">
        <v>1594</v>
      </c>
      <c r="P209" s="54" t="s">
        <v>1595</v>
      </c>
      <c r="Q209" s="54" t="s">
        <v>409</v>
      </c>
      <c r="R209" s="54" t="s">
        <v>52</v>
      </c>
    </row>
    <row r="210" spans="1:33" ht="115.5">
      <c r="A210" s="54">
        <v>205</v>
      </c>
      <c r="B210" s="54" t="s">
        <v>1590</v>
      </c>
      <c r="C210" s="1" t="s">
        <v>64</v>
      </c>
      <c r="D210" s="54" t="s">
        <v>2390</v>
      </c>
      <c r="E210" s="54" t="s">
        <v>476</v>
      </c>
      <c r="F210" s="54" t="s">
        <v>1592</v>
      </c>
      <c r="G210" s="54" t="s">
        <v>1597</v>
      </c>
      <c r="H210" s="1" t="s">
        <v>59</v>
      </c>
      <c r="I210" s="4">
        <v>6870.01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54" t="s">
        <v>1594</v>
      </c>
      <c r="P210" s="54" t="s">
        <v>2360</v>
      </c>
      <c r="Q210" s="54" t="s">
        <v>409</v>
      </c>
      <c r="R210" s="54" t="s">
        <v>52</v>
      </c>
    </row>
    <row r="211" spans="1:33" ht="94.5">
      <c r="A211" s="54">
        <v>206</v>
      </c>
      <c r="B211" s="54" t="s">
        <v>1590</v>
      </c>
      <c r="C211" s="1" t="s">
        <v>64</v>
      </c>
      <c r="D211" s="54" t="s">
        <v>1596</v>
      </c>
      <c r="E211" s="54" t="s">
        <v>476</v>
      </c>
      <c r="F211" s="54" t="s">
        <v>1592</v>
      </c>
      <c r="G211" s="54" t="s">
        <v>1598</v>
      </c>
      <c r="H211" s="1" t="s">
        <v>59</v>
      </c>
      <c r="I211" s="4">
        <v>10233.6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54" t="s">
        <v>1594</v>
      </c>
      <c r="P211" s="54" t="s">
        <v>2360</v>
      </c>
      <c r="Q211" s="54" t="s">
        <v>409</v>
      </c>
      <c r="R211" s="54" t="s">
        <v>52</v>
      </c>
    </row>
    <row r="212" spans="1:33" ht="105">
      <c r="A212" s="54">
        <v>207</v>
      </c>
      <c r="B212" s="54" t="s">
        <v>1590</v>
      </c>
      <c r="C212" s="1" t="s">
        <v>64</v>
      </c>
      <c r="D212" s="54" t="s">
        <v>1599</v>
      </c>
      <c r="E212" s="54" t="s">
        <v>1600</v>
      </c>
      <c r="F212" s="54" t="s">
        <v>1592</v>
      </c>
      <c r="G212" s="54" t="s">
        <v>1601</v>
      </c>
      <c r="H212" s="1" t="s">
        <v>59</v>
      </c>
      <c r="I212" s="4">
        <v>28326.75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54" t="s">
        <v>2411</v>
      </c>
      <c r="P212" s="54" t="s">
        <v>1602</v>
      </c>
      <c r="Q212" s="54" t="s">
        <v>409</v>
      </c>
      <c r="R212" s="54" t="s">
        <v>52</v>
      </c>
    </row>
    <row r="213" spans="1:33" ht="136.5">
      <c r="A213" s="54">
        <v>208</v>
      </c>
      <c r="B213" s="54" t="s">
        <v>1608</v>
      </c>
      <c r="C213" s="1" t="s">
        <v>64</v>
      </c>
      <c r="D213" s="54" t="s">
        <v>786</v>
      </c>
      <c r="E213" s="54" t="s">
        <v>476</v>
      </c>
      <c r="F213" s="54" t="s">
        <v>1609</v>
      </c>
      <c r="G213" s="54" t="s">
        <v>1610</v>
      </c>
      <c r="H213" s="1" t="s">
        <v>484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54" t="s">
        <v>1611</v>
      </c>
      <c r="P213" s="54" t="s">
        <v>1612</v>
      </c>
      <c r="Q213" s="54" t="s">
        <v>409</v>
      </c>
      <c r="R213" s="54" t="s">
        <v>42</v>
      </c>
    </row>
    <row r="214" spans="1:33" ht="63">
      <c r="A214" s="54">
        <v>209</v>
      </c>
      <c r="B214" s="54" t="s">
        <v>1608</v>
      </c>
      <c r="C214" s="1" t="s">
        <v>64</v>
      </c>
      <c r="D214" s="54" t="s">
        <v>1613</v>
      </c>
      <c r="E214" s="54" t="s">
        <v>476</v>
      </c>
      <c r="F214" s="54" t="s">
        <v>1609</v>
      </c>
      <c r="G214" s="54" t="s">
        <v>1614</v>
      </c>
      <c r="H214" s="1" t="s">
        <v>484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54" t="s">
        <v>906</v>
      </c>
      <c r="P214" s="54" t="s">
        <v>1615</v>
      </c>
      <c r="Q214" s="54" t="s">
        <v>409</v>
      </c>
      <c r="R214" s="54" t="s">
        <v>52</v>
      </c>
    </row>
    <row r="215" spans="1:33" ht="178.5">
      <c r="A215" s="54">
        <v>210</v>
      </c>
      <c r="B215" s="54" t="s">
        <v>1617</v>
      </c>
      <c r="C215" s="1" t="s">
        <v>64</v>
      </c>
      <c r="D215" s="54" t="s">
        <v>529</v>
      </c>
      <c r="E215" s="54" t="s">
        <v>973</v>
      </c>
      <c r="F215" s="54" t="s">
        <v>1618</v>
      </c>
      <c r="G215" s="54" t="s">
        <v>1619</v>
      </c>
      <c r="H215" s="1" t="s">
        <v>59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54" t="s">
        <v>2360</v>
      </c>
      <c r="P215" s="54" t="s">
        <v>2360</v>
      </c>
      <c r="Q215" s="54" t="s">
        <v>409</v>
      </c>
      <c r="R215" s="54" t="s">
        <v>52</v>
      </c>
    </row>
    <row r="216" spans="1:33" ht="315">
      <c r="A216" s="54">
        <v>211</v>
      </c>
      <c r="B216" s="54" t="s">
        <v>1624</v>
      </c>
      <c r="C216" s="1" t="s">
        <v>64</v>
      </c>
      <c r="D216" s="1" t="s">
        <v>1625</v>
      </c>
      <c r="E216" s="54" t="s">
        <v>482</v>
      </c>
      <c r="F216" s="54" t="s">
        <v>1626</v>
      </c>
      <c r="G216" s="54" t="s">
        <v>1627</v>
      </c>
      <c r="H216" s="54" t="s">
        <v>59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 t="s">
        <v>1628</v>
      </c>
      <c r="P216" s="54" t="s">
        <v>2360</v>
      </c>
      <c r="Q216" s="54" t="s">
        <v>409</v>
      </c>
      <c r="R216" s="54" t="s">
        <v>1629</v>
      </c>
    </row>
    <row r="217" spans="1:33" ht="73.5">
      <c r="A217" s="54">
        <v>212</v>
      </c>
      <c r="B217" s="54" t="s">
        <v>1624</v>
      </c>
      <c r="C217" s="1" t="s">
        <v>64</v>
      </c>
      <c r="D217" s="1" t="s">
        <v>1630</v>
      </c>
      <c r="E217" s="54" t="s">
        <v>482</v>
      </c>
      <c r="F217" s="54" t="s">
        <v>1626</v>
      </c>
      <c r="G217" s="54" t="s">
        <v>1631</v>
      </c>
      <c r="H217" s="54" t="s">
        <v>40</v>
      </c>
      <c r="I217" s="1">
        <v>60000</v>
      </c>
      <c r="J217" s="4">
        <v>60000</v>
      </c>
      <c r="K217" s="4">
        <v>0</v>
      </c>
      <c r="L217" s="4">
        <v>0</v>
      </c>
      <c r="M217" s="4">
        <v>0</v>
      </c>
      <c r="N217" s="4">
        <v>0</v>
      </c>
      <c r="O217" s="4" t="s">
        <v>1628</v>
      </c>
      <c r="P217" s="54" t="s">
        <v>2360</v>
      </c>
      <c r="Q217" s="54" t="s">
        <v>409</v>
      </c>
      <c r="R217" s="54" t="s">
        <v>955</v>
      </c>
    </row>
    <row r="218" spans="1:33" ht="63">
      <c r="A218" s="54">
        <v>213</v>
      </c>
      <c r="B218" s="54" t="s">
        <v>1624</v>
      </c>
      <c r="C218" s="1" t="s">
        <v>64</v>
      </c>
      <c r="D218" s="54" t="s">
        <v>2392</v>
      </c>
      <c r="E218" s="54" t="s">
        <v>482</v>
      </c>
      <c r="F218" s="54" t="s">
        <v>1626</v>
      </c>
      <c r="G218" s="54" t="s">
        <v>2391</v>
      </c>
      <c r="H218" s="1" t="s">
        <v>59</v>
      </c>
      <c r="I218" s="4">
        <v>12915</v>
      </c>
      <c r="J218" s="4">
        <v>12915</v>
      </c>
      <c r="K218" s="4">
        <v>0</v>
      </c>
      <c r="L218" s="4">
        <v>0</v>
      </c>
      <c r="M218" s="4">
        <v>0</v>
      </c>
      <c r="N218" s="4">
        <v>0</v>
      </c>
      <c r="O218" s="4" t="s">
        <v>1628</v>
      </c>
      <c r="P218" s="54" t="s">
        <v>2360</v>
      </c>
      <c r="Q218" s="54" t="s">
        <v>409</v>
      </c>
      <c r="R218" s="54" t="s">
        <v>955</v>
      </c>
    </row>
    <row r="219" spans="1:33" ht="84">
      <c r="A219" s="54">
        <v>214</v>
      </c>
      <c r="B219" s="54" t="s">
        <v>1635</v>
      </c>
      <c r="C219" s="1" t="s">
        <v>64</v>
      </c>
      <c r="D219" s="54" t="s">
        <v>1636</v>
      </c>
      <c r="E219" s="54" t="s">
        <v>482</v>
      </c>
      <c r="F219" s="54" t="s">
        <v>1637</v>
      </c>
      <c r="G219" s="54" t="s">
        <v>1638</v>
      </c>
      <c r="H219" s="1" t="s">
        <v>40</v>
      </c>
      <c r="I219" s="4">
        <v>158967.66</v>
      </c>
      <c r="J219" s="4">
        <v>0</v>
      </c>
      <c r="K219" s="4">
        <v>0</v>
      </c>
      <c r="L219" s="4">
        <v>0</v>
      </c>
      <c r="M219" s="4">
        <v>158967.66</v>
      </c>
      <c r="N219" s="4">
        <v>0</v>
      </c>
      <c r="O219" s="54" t="s">
        <v>2360</v>
      </c>
      <c r="P219" s="54" t="s">
        <v>1639</v>
      </c>
      <c r="Q219" s="54" t="s">
        <v>409</v>
      </c>
      <c r="R219" s="54" t="s">
        <v>95</v>
      </c>
    </row>
    <row r="220" spans="1:33" ht="136.5">
      <c r="A220" s="54">
        <v>215</v>
      </c>
      <c r="B220" s="54" t="s">
        <v>1643</v>
      </c>
      <c r="C220" s="1" t="s">
        <v>64</v>
      </c>
      <c r="D220" s="54" t="s">
        <v>1644</v>
      </c>
      <c r="E220" s="54" t="s">
        <v>482</v>
      </c>
      <c r="F220" s="54" t="s">
        <v>1645</v>
      </c>
      <c r="G220" s="54" t="s">
        <v>1646</v>
      </c>
      <c r="H220" s="1" t="s">
        <v>126</v>
      </c>
      <c r="I220" s="4">
        <v>71000</v>
      </c>
      <c r="J220" s="4">
        <v>71000</v>
      </c>
      <c r="K220" s="4">
        <v>0</v>
      </c>
      <c r="L220" s="4">
        <v>0</v>
      </c>
      <c r="M220" s="4">
        <v>0</v>
      </c>
      <c r="N220" s="4">
        <v>0</v>
      </c>
      <c r="O220" s="54" t="s">
        <v>1647</v>
      </c>
      <c r="P220" s="54" t="s">
        <v>1648</v>
      </c>
      <c r="Q220" s="92" t="s">
        <v>1649</v>
      </c>
      <c r="R220" s="54" t="s">
        <v>42</v>
      </c>
      <c r="AG220" s="14">
        <v>10</v>
      </c>
    </row>
    <row r="221" spans="1:33" ht="199.5">
      <c r="A221" s="54">
        <v>216</v>
      </c>
      <c r="B221" s="54" t="s">
        <v>1652</v>
      </c>
      <c r="C221" s="1" t="s">
        <v>64</v>
      </c>
      <c r="D221" s="54" t="s">
        <v>1653</v>
      </c>
      <c r="E221" s="54" t="s">
        <v>1654</v>
      </c>
      <c r="F221" s="54" t="s">
        <v>1655</v>
      </c>
      <c r="G221" s="54" t="s">
        <v>1656</v>
      </c>
      <c r="H221" s="1" t="s">
        <v>59</v>
      </c>
      <c r="I221" s="4">
        <v>2000</v>
      </c>
      <c r="J221" s="4">
        <v>1000</v>
      </c>
      <c r="K221" s="4">
        <v>0</v>
      </c>
      <c r="L221" s="4">
        <v>0</v>
      </c>
      <c r="M221" s="4">
        <v>0</v>
      </c>
      <c r="N221" s="4">
        <v>0</v>
      </c>
      <c r="O221" s="54" t="s">
        <v>2360</v>
      </c>
      <c r="P221" s="54" t="s">
        <v>2360</v>
      </c>
      <c r="Q221" s="54" t="s">
        <v>409</v>
      </c>
      <c r="R221" s="54" t="s">
        <v>52</v>
      </c>
    </row>
    <row r="222" spans="1:33" ht="84">
      <c r="A222" s="54">
        <v>217</v>
      </c>
      <c r="B222" s="54" t="s">
        <v>1659</v>
      </c>
      <c r="C222" s="1" t="s">
        <v>64</v>
      </c>
      <c r="D222" s="54" t="s">
        <v>1660</v>
      </c>
      <c r="E222" s="54" t="s">
        <v>1659</v>
      </c>
      <c r="F222" s="54" t="s">
        <v>1661</v>
      </c>
      <c r="G222" s="54" t="s">
        <v>1662</v>
      </c>
      <c r="H222" s="1" t="s">
        <v>40</v>
      </c>
      <c r="I222" s="4">
        <v>41340.080000000002</v>
      </c>
      <c r="J222" s="4">
        <v>41340.080000000002</v>
      </c>
      <c r="K222" s="4">
        <v>0</v>
      </c>
      <c r="L222" s="4">
        <v>0</v>
      </c>
      <c r="M222" s="4">
        <v>0</v>
      </c>
      <c r="N222" s="4">
        <v>0</v>
      </c>
      <c r="O222" s="54" t="s">
        <v>1663</v>
      </c>
      <c r="P222" s="54" t="s">
        <v>1664</v>
      </c>
      <c r="Q222" s="54" t="s">
        <v>409</v>
      </c>
      <c r="R222" s="54" t="s">
        <v>95</v>
      </c>
    </row>
    <row r="223" spans="1:33" ht="94.5">
      <c r="A223" s="54">
        <v>218</v>
      </c>
      <c r="B223" s="54" t="s">
        <v>1668</v>
      </c>
      <c r="C223" s="18" t="s">
        <v>45</v>
      </c>
      <c r="D223" s="54" t="s">
        <v>1669</v>
      </c>
      <c r="E223" s="54" t="s">
        <v>1670</v>
      </c>
      <c r="F223" s="54" t="s">
        <v>1671</v>
      </c>
      <c r="G223" s="54" t="s">
        <v>1672</v>
      </c>
      <c r="H223" s="54" t="s">
        <v>126</v>
      </c>
      <c r="I223" s="4">
        <v>383490</v>
      </c>
      <c r="J223" s="4">
        <v>383490</v>
      </c>
      <c r="K223" s="4">
        <v>0</v>
      </c>
      <c r="L223" s="4">
        <v>0</v>
      </c>
      <c r="M223" s="4">
        <v>0</v>
      </c>
      <c r="N223" s="4">
        <v>0</v>
      </c>
      <c r="O223" s="54" t="s">
        <v>1673</v>
      </c>
      <c r="P223" s="54" t="s">
        <v>1674</v>
      </c>
      <c r="Q223" s="54" t="s">
        <v>409</v>
      </c>
      <c r="R223" s="54" t="s">
        <v>95</v>
      </c>
    </row>
    <row r="224" spans="1:33" ht="94.5">
      <c r="A224" s="54">
        <v>219</v>
      </c>
      <c r="B224" s="54" t="s">
        <v>1668</v>
      </c>
      <c r="C224" s="18" t="s">
        <v>45</v>
      </c>
      <c r="D224" s="54" t="s">
        <v>1669</v>
      </c>
      <c r="E224" s="54" t="s">
        <v>1670</v>
      </c>
      <c r="F224" s="54" t="s">
        <v>1675</v>
      </c>
      <c r="G224" s="54" t="s">
        <v>1672</v>
      </c>
      <c r="H224" s="54" t="s">
        <v>126</v>
      </c>
      <c r="I224" s="4">
        <v>448290</v>
      </c>
      <c r="J224" s="4">
        <v>448290</v>
      </c>
      <c r="K224" s="4">
        <v>0</v>
      </c>
      <c r="L224" s="4">
        <v>0</v>
      </c>
      <c r="M224" s="4">
        <v>0</v>
      </c>
      <c r="N224" s="4">
        <v>0</v>
      </c>
      <c r="O224" s="54" t="s">
        <v>1676</v>
      </c>
      <c r="P224" s="54" t="s">
        <v>1677</v>
      </c>
      <c r="Q224" s="54" t="s">
        <v>409</v>
      </c>
      <c r="R224" s="54" t="s">
        <v>95</v>
      </c>
    </row>
    <row r="225" spans="1:18" ht="94.5">
      <c r="A225" s="54">
        <v>220</v>
      </c>
      <c r="B225" s="54" t="s">
        <v>1668</v>
      </c>
      <c r="C225" s="18" t="s">
        <v>45</v>
      </c>
      <c r="D225" s="54" t="s">
        <v>1669</v>
      </c>
      <c r="E225" s="54" t="s">
        <v>1670</v>
      </c>
      <c r="F225" s="54" t="s">
        <v>1678</v>
      </c>
      <c r="G225" s="54" t="s">
        <v>1672</v>
      </c>
      <c r="H225" s="54" t="s">
        <v>126</v>
      </c>
      <c r="I225" s="4">
        <v>470970</v>
      </c>
      <c r="J225" s="4">
        <v>470970</v>
      </c>
      <c r="K225" s="4">
        <v>0</v>
      </c>
      <c r="L225" s="4">
        <v>0</v>
      </c>
      <c r="M225" s="4">
        <v>0</v>
      </c>
      <c r="N225" s="4">
        <v>0</v>
      </c>
      <c r="O225" s="54" t="s">
        <v>2360</v>
      </c>
      <c r="P225" s="54" t="s">
        <v>2360</v>
      </c>
      <c r="Q225" s="54" t="s">
        <v>409</v>
      </c>
      <c r="R225" s="54" t="s">
        <v>95</v>
      </c>
    </row>
    <row r="226" spans="1:18" ht="94.5">
      <c r="A226" s="54">
        <v>221</v>
      </c>
      <c r="B226" s="54" t="s">
        <v>1668</v>
      </c>
      <c r="C226" s="18" t="s">
        <v>45</v>
      </c>
      <c r="D226" s="54" t="s">
        <v>1669</v>
      </c>
      <c r="E226" s="54" t="s">
        <v>1670</v>
      </c>
      <c r="F226" s="54" t="s">
        <v>1679</v>
      </c>
      <c r="G226" s="54" t="s">
        <v>1672</v>
      </c>
      <c r="H226" s="54" t="s">
        <v>126</v>
      </c>
      <c r="I226" s="4">
        <v>448290</v>
      </c>
      <c r="J226" s="4">
        <v>448290</v>
      </c>
      <c r="K226" s="4">
        <v>0</v>
      </c>
      <c r="L226" s="4">
        <v>0</v>
      </c>
      <c r="M226" s="4">
        <v>0</v>
      </c>
      <c r="N226" s="4">
        <v>0</v>
      </c>
      <c r="O226" s="54" t="s">
        <v>1680</v>
      </c>
      <c r="P226" s="54" t="s">
        <v>1681</v>
      </c>
      <c r="Q226" s="54" t="s">
        <v>409</v>
      </c>
      <c r="R226" s="54" t="s">
        <v>95</v>
      </c>
    </row>
    <row r="227" spans="1:18" ht="94.5">
      <c r="A227" s="54">
        <v>222</v>
      </c>
      <c r="B227" s="54" t="s">
        <v>1668</v>
      </c>
      <c r="C227" s="18" t="s">
        <v>45</v>
      </c>
      <c r="D227" s="54" t="s">
        <v>1669</v>
      </c>
      <c r="E227" s="54" t="s">
        <v>1670</v>
      </c>
      <c r="F227" s="54" t="s">
        <v>1682</v>
      </c>
      <c r="G227" s="54" t="s">
        <v>1672</v>
      </c>
      <c r="H227" s="54" t="s">
        <v>126</v>
      </c>
      <c r="I227" s="4">
        <v>362970</v>
      </c>
      <c r="J227" s="4">
        <v>362970</v>
      </c>
      <c r="K227" s="4">
        <v>0</v>
      </c>
      <c r="L227" s="4">
        <v>0</v>
      </c>
      <c r="M227" s="4">
        <v>0</v>
      </c>
      <c r="N227" s="4">
        <v>0</v>
      </c>
      <c r="O227" s="54" t="s">
        <v>1683</v>
      </c>
      <c r="P227" s="54" t="s">
        <v>1684</v>
      </c>
      <c r="Q227" s="54" t="s">
        <v>409</v>
      </c>
      <c r="R227" s="54" t="s">
        <v>95</v>
      </c>
    </row>
    <row r="228" spans="1:18" ht="94.5">
      <c r="A228" s="54">
        <v>223</v>
      </c>
      <c r="B228" s="54" t="s">
        <v>1668</v>
      </c>
      <c r="C228" s="18" t="s">
        <v>45</v>
      </c>
      <c r="D228" s="54" t="s">
        <v>1669</v>
      </c>
      <c r="E228" s="54" t="s">
        <v>1670</v>
      </c>
      <c r="F228" s="54" t="s">
        <v>1685</v>
      </c>
      <c r="G228" s="54" t="s">
        <v>1672</v>
      </c>
      <c r="H228" s="54" t="s">
        <v>126</v>
      </c>
      <c r="I228" s="4">
        <v>374190</v>
      </c>
      <c r="J228" s="4">
        <v>374190</v>
      </c>
      <c r="K228" s="4">
        <v>0</v>
      </c>
      <c r="L228" s="4">
        <v>0</v>
      </c>
      <c r="M228" s="4">
        <v>0</v>
      </c>
      <c r="N228" s="4">
        <v>0</v>
      </c>
      <c r="O228" s="54" t="s">
        <v>1680</v>
      </c>
      <c r="P228" s="54" t="s">
        <v>1686</v>
      </c>
      <c r="Q228" s="54" t="s">
        <v>409</v>
      </c>
      <c r="R228" s="54" t="s">
        <v>95</v>
      </c>
    </row>
    <row r="229" spans="1:18" ht="94.5">
      <c r="A229" s="54">
        <v>224</v>
      </c>
      <c r="B229" s="54" t="s">
        <v>1668</v>
      </c>
      <c r="C229" s="18" t="s">
        <v>45</v>
      </c>
      <c r="D229" s="54" t="s">
        <v>1669</v>
      </c>
      <c r="E229" s="54" t="s">
        <v>1670</v>
      </c>
      <c r="F229" s="54" t="s">
        <v>1687</v>
      </c>
      <c r="G229" s="54" t="s">
        <v>1672</v>
      </c>
      <c r="H229" s="54" t="s">
        <v>126</v>
      </c>
      <c r="I229" s="4">
        <v>385707.45</v>
      </c>
      <c r="J229" s="4">
        <v>385707.45</v>
      </c>
      <c r="K229" s="4">
        <v>0</v>
      </c>
      <c r="L229" s="4">
        <v>0</v>
      </c>
      <c r="M229" s="4">
        <v>0</v>
      </c>
      <c r="N229" s="4">
        <v>0</v>
      </c>
      <c r="O229" s="54" t="s">
        <v>1688</v>
      </c>
      <c r="P229" s="54" t="s">
        <v>1689</v>
      </c>
      <c r="Q229" s="54" t="s">
        <v>409</v>
      </c>
      <c r="R229" s="54" t="s">
        <v>95</v>
      </c>
    </row>
    <row r="230" spans="1:18" ht="136.5">
      <c r="A230" s="54">
        <v>225</v>
      </c>
      <c r="B230" s="54" t="s">
        <v>1668</v>
      </c>
      <c r="C230" s="18" t="s">
        <v>45</v>
      </c>
      <c r="D230" s="54" t="s">
        <v>1669</v>
      </c>
      <c r="E230" s="54" t="s">
        <v>1670</v>
      </c>
      <c r="F230" s="54" t="s">
        <v>1690</v>
      </c>
      <c r="G230" s="54" t="s">
        <v>1691</v>
      </c>
      <c r="H230" s="54" t="s">
        <v>59</v>
      </c>
      <c r="I230" s="4">
        <v>84780</v>
      </c>
      <c r="J230" s="4">
        <v>84780</v>
      </c>
      <c r="K230" s="4">
        <v>0</v>
      </c>
      <c r="L230" s="4">
        <v>0</v>
      </c>
      <c r="M230" s="4">
        <v>0</v>
      </c>
      <c r="N230" s="4">
        <v>0</v>
      </c>
      <c r="O230" s="54" t="s">
        <v>2360</v>
      </c>
      <c r="P230" s="54" t="s">
        <v>2360</v>
      </c>
      <c r="Q230" s="54" t="s">
        <v>409</v>
      </c>
      <c r="R230" s="54" t="s">
        <v>42</v>
      </c>
    </row>
    <row r="231" spans="1:18" ht="105">
      <c r="A231" s="54">
        <v>226</v>
      </c>
      <c r="B231" s="54" t="s">
        <v>1668</v>
      </c>
      <c r="C231" s="18" t="s">
        <v>45</v>
      </c>
      <c r="D231" s="54" t="s">
        <v>1692</v>
      </c>
      <c r="E231" s="54" t="s">
        <v>1693</v>
      </c>
      <c r="F231" s="54" t="s">
        <v>1694</v>
      </c>
      <c r="G231" s="54" t="s">
        <v>1695</v>
      </c>
      <c r="H231" s="54" t="s">
        <v>121</v>
      </c>
      <c r="I231" s="4">
        <v>231436.79999999999</v>
      </c>
      <c r="J231" s="4">
        <v>231436.79999999999</v>
      </c>
      <c r="K231" s="4">
        <v>0</v>
      </c>
      <c r="L231" s="4">
        <v>0</v>
      </c>
      <c r="M231" s="4">
        <v>0</v>
      </c>
      <c r="N231" s="4">
        <v>0</v>
      </c>
      <c r="O231" s="54" t="s">
        <v>1696</v>
      </c>
      <c r="P231" s="54" t="s">
        <v>1697</v>
      </c>
      <c r="Q231" s="54" t="s">
        <v>409</v>
      </c>
      <c r="R231" s="54" t="s">
        <v>95</v>
      </c>
    </row>
    <row r="232" spans="1:18" ht="84">
      <c r="A232" s="54">
        <v>227</v>
      </c>
      <c r="B232" s="54" t="s">
        <v>1668</v>
      </c>
      <c r="C232" s="18" t="s">
        <v>45</v>
      </c>
      <c r="D232" s="54" t="s">
        <v>1692</v>
      </c>
      <c r="E232" s="54" t="s">
        <v>1693</v>
      </c>
      <c r="F232" s="54" t="s">
        <v>1698</v>
      </c>
      <c r="G232" s="54" t="s">
        <v>1695</v>
      </c>
      <c r="H232" s="54" t="s">
        <v>59</v>
      </c>
      <c r="I232" s="4">
        <v>89003.59</v>
      </c>
      <c r="J232" s="4">
        <v>89003.59</v>
      </c>
      <c r="K232" s="4">
        <v>0</v>
      </c>
      <c r="L232" s="4">
        <v>0</v>
      </c>
      <c r="M232" s="4">
        <v>0</v>
      </c>
      <c r="N232" s="4">
        <v>0</v>
      </c>
      <c r="O232" s="54" t="s">
        <v>1696</v>
      </c>
      <c r="P232" s="21" t="s">
        <v>1699</v>
      </c>
      <c r="Q232" s="54" t="s">
        <v>409</v>
      </c>
      <c r="R232" s="54" t="s">
        <v>95</v>
      </c>
    </row>
    <row r="233" spans="1:18" ht="84">
      <c r="A233" s="54">
        <v>228</v>
      </c>
      <c r="B233" s="54" t="s">
        <v>1668</v>
      </c>
      <c r="C233" s="18" t="s">
        <v>45</v>
      </c>
      <c r="D233" s="54" t="s">
        <v>1692</v>
      </c>
      <c r="E233" s="54" t="s">
        <v>1670</v>
      </c>
      <c r="F233" s="54" t="s">
        <v>1700</v>
      </c>
      <c r="G233" s="54" t="s">
        <v>1701</v>
      </c>
      <c r="H233" s="54" t="s">
        <v>59</v>
      </c>
      <c r="I233" s="4">
        <v>24800</v>
      </c>
      <c r="J233" s="4">
        <v>24800</v>
      </c>
      <c r="K233" s="4">
        <v>0</v>
      </c>
      <c r="L233" s="4">
        <v>0</v>
      </c>
      <c r="M233" s="4">
        <v>0</v>
      </c>
      <c r="N233" s="4">
        <v>0</v>
      </c>
      <c r="O233" s="54" t="s">
        <v>1696</v>
      </c>
      <c r="P233" s="54" t="s">
        <v>2360</v>
      </c>
      <c r="Q233" s="54" t="s">
        <v>409</v>
      </c>
      <c r="R233" s="54" t="s">
        <v>95</v>
      </c>
    </row>
    <row r="234" spans="1:18" ht="63">
      <c r="A234" s="54">
        <v>229</v>
      </c>
      <c r="B234" s="54" t="s">
        <v>1668</v>
      </c>
      <c r="C234" s="18" t="s">
        <v>45</v>
      </c>
      <c r="D234" s="54" t="s">
        <v>1692</v>
      </c>
      <c r="E234" s="54" t="s">
        <v>1702</v>
      </c>
      <c r="F234" s="54" t="s">
        <v>1703</v>
      </c>
      <c r="G234" s="54" t="s">
        <v>1704</v>
      </c>
      <c r="H234" s="54" t="s">
        <v>126</v>
      </c>
      <c r="I234" s="4">
        <v>6840.8</v>
      </c>
      <c r="J234" s="4">
        <v>6840.8</v>
      </c>
      <c r="K234" s="4">
        <v>0</v>
      </c>
      <c r="L234" s="4">
        <v>0</v>
      </c>
      <c r="M234" s="4">
        <v>0</v>
      </c>
      <c r="N234" s="4">
        <v>0</v>
      </c>
      <c r="O234" s="54" t="s">
        <v>1705</v>
      </c>
      <c r="P234" s="54" t="s">
        <v>2360</v>
      </c>
      <c r="Q234" s="54" t="s">
        <v>409</v>
      </c>
      <c r="R234" s="54" t="s">
        <v>52</v>
      </c>
    </row>
    <row r="235" spans="1:18" ht="63">
      <c r="A235" s="54">
        <v>230</v>
      </c>
      <c r="B235" s="54" t="s">
        <v>1715</v>
      </c>
      <c r="C235" s="1" t="s">
        <v>64</v>
      </c>
      <c r="D235" s="54" t="s">
        <v>2383</v>
      </c>
      <c r="E235" s="54" t="s">
        <v>482</v>
      </c>
      <c r="F235" s="54" t="s">
        <v>1716</v>
      </c>
      <c r="G235" s="54" t="s">
        <v>93</v>
      </c>
      <c r="H235" s="1" t="s">
        <v>59</v>
      </c>
      <c r="I235" s="4">
        <v>43000</v>
      </c>
      <c r="J235" s="4">
        <v>0</v>
      </c>
      <c r="K235" s="4">
        <v>0</v>
      </c>
      <c r="L235" s="4">
        <v>0</v>
      </c>
      <c r="M235" s="4">
        <v>43000</v>
      </c>
      <c r="N235" s="4">
        <v>0</v>
      </c>
      <c r="O235" s="54" t="s">
        <v>2360</v>
      </c>
      <c r="P235" s="54" t="s">
        <v>2360</v>
      </c>
      <c r="Q235" s="54" t="s">
        <v>409</v>
      </c>
      <c r="R235" s="54" t="s">
        <v>52</v>
      </c>
    </row>
    <row r="236" spans="1:18" ht="252">
      <c r="A236" s="54">
        <v>231</v>
      </c>
      <c r="B236" s="54" t="s">
        <v>1717</v>
      </c>
      <c r="C236" s="1" t="s">
        <v>64</v>
      </c>
      <c r="D236" s="54" t="s">
        <v>41</v>
      </c>
      <c r="E236" s="54" t="s">
        <v>1718</v>
      </c>
      <c r="F236" s="54" t="s">
        <v>1719</v>
      </c>
      <c r="G236" s="54" t="s">
        <v>1720</v>
      </c>
      <c r="H236" s="1" t="s">
        <v>59</v>
      </c>
      <c r="I236" s="4">
        <v>38255.97</v>
      </c>
      <c r="J236" s="4">
        <v>5000</v>
      </c>
      <c r="K236" s="4">
        <v>33255.97</v>
      </c>
      <c r="L236" s="4">
        <v>0</v>
      </c>
      <c r="M236" s="4">
        <v>0</v>
      </c>
      <c r="N236" s="4">
        <v>0</v>
      </c>
      <c r="O236" s="54" t="s">
        <v>2360</v>
      </c>
      <c r="P236" s="54" t="s">
        <v>2360</v>
      </c>
      <c r="Q236" s="54" t="s">
        <v>409</v>
      </c>
      <c r="R236" s="54" t="s">
        <v>955</v>
      </c>
    </row>
    <row r="237" spans="1:18" ht="63">
      <c r="A237" s="54">
        <v>232</v>
      </c>
      <c r="B237" s="52" t="s">
        <v>1724</v>
      </c>
      <c r="C237" s="22" t="s">
        <v>1725</v>
      </c>
      <c r="D237" s="14" t="s">
        <v>1726</v>
      </c>
      <c r="E237" s="52" t="s">
        <v>1727</v>
      </c>
      <c r="F237" s="52" t="s">
        <v>1728</v>
      </c>
      <c r="G237" s="52" t="s">
        <v>1729</v>
      </c>
      <c r="H237" s="22" t="s">
        <v>59</v>
      </c>
      <c r="I237" s="23">
        <v>180000</v>
      </c>
      <c r="J237" s="23">
        <v>180000</v>
      </c>
      <c r="K237" s="4">
        <v>0</v>
      </c>
      <c r="L237" s="4">
        <v>0</v>
      </c>
      <c r="M237" s="4">
        <v>0</v>
      </c>
      <c r="N237" s="4">
        <v>0</v>
      </c>
      <c r="O237" s="54" t="s">
        <v>1730</v>
      </c>
      <c r="P237" s="54" t="s">
        <v>2360</v>
      </c>
      <c r="Q237" s="52" t="s">
        <v>1731</v>
      </c>
      <c r="R237" s="54" t="s">
        <v>955</v>
      </c>
    </row>
    <row r="238" spans="1:18" ht="126">
      <c r="A238" s="54">
        <v>233</v>
      </c>
      <c r="B238" s="54" t="s">
        <v>1724</v>
      </c>
      <c r="C238" s="1" t="s">
        <v>1725</v>
      </c>
      <c r="D238" s="54" t="s">
        <v>1732</v>
      </c>
      <c r="E238" s="54" t="s">
        <v>1733</v>
      </c>
      <c r="F238" s="54" t="s">
        <v>1734</v>
      </c>
      <c r="G238" s="54" t="s">
        <v>1735</v>
      </c>
      <c r="H238" s="1" t="s">
        <v>121</v>
      </c>
      <c r="I238" s="2">
        <v>193641.36</v>
      </c>
      <c r="J238" s="2">
        <v>193641.36</v>
      </c>
      <c r="K238" s="4">
        <v>0</v>
      </c>
      <c r="L238" s="4">
        <v>0</v>
      </c>
      <c r="M238" s="4">
        <v>0</v>
      </c>
      <c r="N238" s="4">
        <v>0</v>
      </c>
      <c r="O238" s="54" t="s">
        <v>1755</v>
      </c>
      <c r="P238" s="54" t="s">
        <v>2360</v>
      </c>
      <c r="Q238" s="54" t="s">
        <v>409</v>
      </c>
      <c r="R238" s="54" t="s">
        <v>955</v>
      </c>
    </row>
    <row r="239" spans="1:18" ht="83.25" customHeight="1">
      <c r="A239" s="54">
        <v>234</v>
      </c>
      <c r="B239" s="54" t="s">
        <v>1724</v>
      </c>
      <c r="C239" s="1" t="s">
        <v>1725</v>
      </c>
      <c r="D239" s="14" t="s">
        <v>1736</v>
      </c>
      <c r="E239" s="54" t="s">
        <v>1733</v>
      </c>
      <c r="F239" s="54" t="s">
        <v>1734</v>
      </c>
      <c r="G239" s="14" t="s">
        <v>1737</v>
      </c>
      <c r="H239" s="3" t="s">
        <v>59</v>
      </c>
      <c r="I239" s="4">
        <v>24960.49</v>
      </c>
      <c r="J239" s="4">
        <v>24960.49</v>
      </c>
      <c r="K239" s="4">
        <v>0</v>
      </c>
      <c r="L239" s="4">
        <v>0</v>
      </c>
      <c r="M239" s="4">
        <v>0</v>
      </c>
      <c r="N239" s="4">
        <v>0</v>
      </c>
      <c r="O239" s="14" t="s">
        <v>1738</v>
      </c>
      <c r="P239" s="54" t="s">
        <v>2360</v>
      </c>
      <c r="Q239" s="54" t="s">
        <v>409</v>
      </c>
      <c r="R239" s="54" t="s">
        <v>955</v>
      </c>
    </row>
    <row r="240" spans="1:18" ht="63">
      <c r="A240" s="54">
        <v>235</v>
      </c>
      <c r="B240" s="54" t="s">
        <v>1724</v>
      </c>
      <c r="C240" s="1" t="s">
        <v>1725</v>
      </c>
      <c r="D240" s="52" t="s">
        <v>1739</v>
      </c>
      <c r="E240" s="54" t="s">
        <v>1740</v>
      </c>
      <c r="F240" s="54" t="s">
        <v>1740</v>
      </c>
      <c r="G240" s="54" t="s">
        <v>1741</v>
      </c>
      <c r="H240" s="1" t="s">
        <v>59</v>
      </c>
      <c r="I240" s="4">
        <v>142729.20000000001</v>
      </c>
      <c r="J240" s="4">
        <v>142729.20000000001</v>
      </c>
      <c r="K240" s="4">
        <v>0</v>
      </c>
      <c r="L240" s="4">
        <v>0</v>
      </c>
      <c r="M240" s="4">
        <v>0</v>
      </c>
      <c r="N240" s="4">
        <v>0</v>
      </c>
      <c r="O240" s="54" t="s">
        <v>1742</v>
      </c>
      <c r="P240" s="54" t="s">
        <v>2360</v>
      </c>
      <c r="Q240" s="54" t="s">
        <v>409</v>
      </c>
      <c r="R240" s="54" t="s">
        <v>955</v>
      </c>
    </row>
    <row r="241" spans="1:18" ht="84">
      <c r="A241" s="54">
        <v>236</v>
      </c>
      <c r="B241" s="54" t="s">
        <v>1724</v>
      </c>
      <c r="C241" s="1" t="s">
        <v>1725</v>
      </c>
      <c r="D241" s="54" t="s">
        <v>1743</v>
      </c>
      <c r="E241" s="24" t="s">
        <v>1744</v>
      </c>
      <c r="F241" s="54" t="s">
        <v>1744</v>
      </c>
      <c r="G241" s="54" t="s">
        <v>2327</v>
      </c>
      <c r="H241" s="1" t="s">
        <v>126</v>
      </c>
      <c r="I241" s="4">
        <v>75000</v>
      </c>
      <c r="J241" s="4">
        <v>75000</v>
      </c>
      <c r="K241" s="4">
        <v>0</v>
      </c>
      <c r="L241" s="4">
        <v>0</v>
      </c>
      <c r="M241" s="4">
        <v>0</v>
      </c>
      <c r="N241" s="4">
        <v>0</v>
      </c>
      <c r="O241" s="25" t="s">
        <v>1745</v>
      </c>
      <c r="P241" s="54" t="s">
        <v>2360</v>
      </c>
      <c r="Q241" s="52" t="s">
        <v>1746</v>
      </c>
      <c r="R241" s="54" t="s">
        <v>52</v>
      </c>
    </row>
    <row r="242" spans="1:18" ht="94.5">
      <c r="A242" s="54">
        <v>237</v>
      </c>
      <c r="B242" s="54" t="s">
        <v>2334</v>
      </c>
      <c r="C242" s="1" t="s">
        <v>1725</v>
      </c>
      <c r="D242" s="54" t="s">
        <v>1747</v>
      </c>
      <c r="E242" s="26" t="s">
        <v>1748</v>
      </c>
      <c r="F242" s="54" t="s">
        <v>1748</v>
      </c>
      <c r="G242" s="27" t="s">
        <v>1749</v>
      </c>
      <c r="H242" s="1" t="s">
        <v>59</v>
      </c>
      <c r="I242" s="4">
        <v>237845.1</v>
      </c>
      <c r="J242" s="4">
        <v>237845.1</v>
      </c>
      <c r="K242" s="4">
        <v>0</v>
      </c>
      <c r="L242" s="4">
        <v>0</v>
      </c>
      <c r="M242" s="4">
        <v>0</v>
      </c>
      <c r="N242" s="4">
        <v>0</v>
      </c>
      <c r="O242" s="54" t="s">
        <v>1750</v>
      </c>
      <c r="P242" s="54" t="s">
        <v>2360</v>
      </c>
      <c r="Q242" s="54" t="s">
        <v>409</v>
      </c>
      <c r="R242" s="54" t="s">
        <v>95</v>
      </c>
    </row>
    <row r="243" spans="1:18" ht="136.5">
      <c r="A243" s="54">
        <v>238</v>
      </c>
      <c r="B243" s="54" t="s">
        <v>2334</v>
      </c>
      <c r="C243" s="1" t="s">
        <v>1725</v>
      </c>
      <c r="D243" s="54" t="s">
        <v>465</v>
      </c>
      <c r="E243" s="54" t="s">
        <v>1751</v>
      </c>
      <c r="F243" s="54" t="s">
        <v>1752</v>
      </c>
      <c r="G243" s="54" t="s">
        <v>2400</v>
      </c>
      <c r="H243" s="1" t="s">
        <v>59</v>
      </c>
      <c r="I243" s="4">
        <v>52479.8</v>
      </c>
      <c r="J243" s="4">
        <v>52479.8</v>
      </c>
      <c r="K243" s="4">
        <v>0</v>
      </c>
      <c r="L243" s="4">
        <v>0</v>
      </c>
      <c r="M243" s="4">
        <v>0</v>
      </c>
      <c r="N243" s="4">
        <v>0</v>
      </c>
      <c r="O243" s="54" t="s">
        <v>1753</v>
      </c>
      <c r="P243" s="54" t="s">
        <v>2360</v>
      </c>
      <c r="Q243" s="54" t="s">
        <v>409</v>
      </c>
      <c r="R243" s="54" t="s">
        <v>42</v>
      </c>
    </row>
    <row r="244" spans="1:18" ht="220.5">
      <c r="A244" s="54">
        <v>239</v>
      </c>
      <c r="B244" s="54" t="s">
        <v>1759</v>
      </c>
      <c r="C244" s="1" t="s">
        <v>54</v>
      </c>
      <c r="D244" s="54" t="s">
        <v>1669</v>
      </c>
      <c r="E244" s="54" t="s">
        <v>1760</v>
      </c>
      <c r="F244" s="54" t="s">
        <v>1761</v>
      </c>
      <c r="G244" s="54" t="s">
        <v>1762</v>
      </c>
      <c r="H244" s="1" t="s">
        <v>59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54" t="s">
        <v>1763</v>
      </c>
      <c r="P244" s="54" t="s">
        <v>1764</v>
      </c>
      <c r="Q244" s="54" t="s">
        <v>1765</v>
      </c>
      <c r="R244" s="54" t="s">
        <v>52</v>
      </c>
    </row>
    <row r="245" spans="1:18" ht="220.5">
      <c r="A245" s="54">
        <v>240</v>
      </c>
      <c r="B245" s="54" t="s">
        <v>1759</v>
      </c>
      <c r="C245" s="1" t="s">
        <v>54</v>
      </c>
      <c r="D245" s="54" t="s">
        <v>1669</v>
      </c>
      <c r="E245" s="54" t="s">
        <v>1760</v>
      </c>
      <c r="F245" s="54" t="s">
        <v>1761</v>
      </c>
      <c r="G245" s="54" t="s">
        <v>1762</v>
      </c>
      <c r="H245" s="1" t="s">
        <v>59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54" t="s">
        <v>1766</v>
      </c>
      <c r="P245" s="54" t="s">
        <v>1767</v>
      </c>
      <c r="Q245" s="54" t="s">
        <v>1765</v>
      </c>
      <c r="R245" s="54" t="s">
        <v>52</v>
      </c>
    </row>
    <row r="246" spans="1:18" ht="220.5">
      <c r="A246" s="54">
        <v>241</v>
      </c>
      <c r="B246" s="54" t="s">
        <v>1759</v>
      </c>
      <c r="C246" s="1" t="s">
        <v>54</v>
      </c>
      <c r="D246" s="54" t="s">
        <v>1768</v>
      </c>
      <c r="E246" s="54" t="s">
        <v>1769</v>
      </c>
      <c r="F246" s="54" t="s">
        <v>1761</v>
      </c>
      <c r="G246" s="54" t="s">
        <v>1770</v>
      </c>
      <c r="H246" s="1" t="s">
        <v>59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54" t="s">
        <v>1771</v>
      </c>
      <c r="P246" s="54" t="s">
        <v>1772</v>
      </c>
      <c r="Q246" s="54" t="s">
        <v>1773</v>
      </c>
      <c r="R246" s="54" t="s">
        <v>52</v>
      </c>
    </row>
    <row r="247" spans="1:18" ht="84">
      <c r="A247" s="54">
        <v>242</v>
      </c>
      <c r="B247" s="54" t="s">
        <v>1781</v>
      </c>
      <c r="C247" s="54" t="s">
        <v>54</v>
      </c>
      <c r="D247" s="54" t="s">
        <v>2383</v>
      </c>
      <c r="E247" s="54" t="s">
        <v>1782</v>
      </c>
      <c r="F247" s="54" t="s">
        <v>1783</v>
      </c>
      <c r="G247" s="54" t="s">
        <v>1784</v>
      </c>
      <c r="H247" s="54" t="s">
        <v>59</v>
      </c>
      <c r="I247" s="4">
        <v>0</v>
      </c>
      <c r="J247" s="4">
        <v>0</v>
      </c>
      <c r="K247" s="4">
        <v>0</v>
      </c>
      <c r="L247" s="4">
        <v>0</v>
      </c>
      <c r="M247" s="4">
        <v>7500</v>
      </c>
      <c r="N247" s="4">
        <v>0</v>
      </c>
      <c r="O247" s="54" t="s">
        <v>1785</v>
      </c>
      <c r="P247" s="54" t="s">
        <v>2360</v>
      </c>
      <c r="Q247" s="54" t="s">
        <v>409</v>
      </c>
      <c r="R247" s="54" t="s">
        <v>1786</v>
      </c>
    </row>
    <row r="248" spans="1:18" ht="84">
      <c r="A248" s="54">
        <v>243</v>
      </c>
      <c r="B248" s="54" t="s">
        <v>1790</v>
      </c>
      <c r="C248" s="54" t="s">
        <v>45</v>
      </c>
      <c r="D248" s="54" t="s">
        <v>481</v>
      </c>
      <c r="E248" s="54" t="s">
        <v>1791</v>
      </c>
      <c r="F248" s="54" t="s">
        <v>1792</v>
      </c>
      <c r="G248" s="54" t="s">
        <v>1793</v>
      </c>
      <c r="H248" s="54" t="s">
        <v>121</v>
      </c>
      <c r="I248" s="4">
        <v>4920</v>
      </c>
      <c r="J248" s="4">
        <v>4920</v>
      </c>
      <c r="K248" s="4">
        <v>0</v>
      </c>
      <c r="L248" s="4">
        <v>0</v>
      </c>
      <c r="M248" s="4">
        <v>0</v>
      </c>
      <c r="N248" s="4">
        <v>0</v>
      </c>
      <c r="O248" s="54" t="s">
        <v>1794</v>
      </c>
      <c r="P248" s="54" t="s">
        <v>1795</v>
      </c>
      <c r="Q248" s="54" t="s">
        <v>409</v>
      </c>
      <c r="R248" s="54" t="s">
        <v>95</v>
      </c>
    </row>
    <row r="249" spans="1:18" ht="84">
      <c r="A249" s="54">
        <v>244</v>
      </c>
      <c r="B249" s="54" t="s">
        <v>1790</v>
      </c>
      <c r="C249" s="54" t="s">
        <v>45</v>
      </c>
      <c r="D249" s="54" t="s">
        <v>481</v>
      </c>
      <c r="E249" s="54" t="s">
        <v>1791</v>
      </c>
      <c r="F249" s="54" t="s">
        <v>1796</v>
      </c>
      <c r="G249" s="54" t="s">
        <v>1793</v>
      </c>
      <c r="H249" s="54" t="s">
        <v>121</v>
      </c>
      <c r="I249" s="4">
        <v>55350</v>
      </c>
      <c r="J249" s="4">
        <v>55350</v>
      </c>
      <c r="K249" s="4">
        <v>0</v>
      </c>
      <c r="L249" s="4">
        <v>0</v>
      </c>
      <c r="M249" s="4">
        <v>0</v>
      </c>
      <c r="N249" s="4">
        <v>0</v>
      </c>
      <c r="O249" s="54" t="s">
        <v>1794</v>
      </c>
      <c r="P249" s="54" t="s">
        <v>1797</v>
      </c>
      <c r="Q249" s="54" t="s">
        <v>409</v>
      </c>
      <c r="R249" s="54" t="s">
        <v>95</v>
      </c>
    </row>
    <row r="250" spans="1:18" ht="84">
      <c r="A250" s="54">
        <v>245</v>
      </c>
      <c r="B250" s="54" t="s">
        <v>1790</v>
      </c>
      <c r="C250" s="54" t="s">
        <v>45</v>
      </c>
      <c r="D250" s="54" t="s">
        <v>481</v>
      </c>
      <c r="E250" s="54" t="s">
        <v>1791</v>
      </c>
      <c r="F250" s="54" t="s">
        <v>1798</v>
      </c>
      <c r="G250" s="54" t="s">
        <v>1793</v>
      </c>
      <c r="H250" s="54" t="s">
        <v>121</v>
      </c>
      <c r="I250" s="4">
        <v>22586.489999999998</v>
      </c>
      <c r="J250" s="4">
        <v>22586.489999999998</v>
      </c>
      <c r="K250" s="4">
        <v>0</v>
      </c>
      <c r="L250" s="4">
        <v>0</v>
      </c>
      <c r="M250" s="4">
        <v>0</v>
      </c>
      <c r="N250" s="4">
        <v>0</v>
      </c>
      <c r="O250" s="54" t="s">
        <v>1794</v>
      </c>
      <c r="P250" s="54" t="s">
        <v>1799</v>
      </c>
      <c r="Q250" s="54" t="s">
        <v>409</v>
      </c>
      <c r="R250" s="54" t="s">
        <v>95</v>
      </c>
    </row>
    <row r="251" spans="1:18" ht="84">
      <c r="A251" s="54">
        <v>246</v>
      </c>
      <c r="B251" s="54" t="s">
        <v>1790</v>
      </c>
      <c r="C251" s="54" t="s">
        <v>45</v>
      </c>
      <c r="D251" s="54" t="s">
        <v>481</v>
      </c>
      <c r="E251" s="54" t="s">
        <v>1800</v>
      </c>
      <c r="F251" s="54" t="s">
        <v>1801</v>
      </c>
      <c r="G251" s="54" t="s">
        <v>1793</v>
      </c>
      <c r="H251" s="54" t="s">
        <v>121</v>
      </c>
      <c r="I251" s="4">
        <v>4920</v>
      </c>
      <c r="J251" s="4">
        <v>4920</v>
      </c>
      <c r="K251" s="4">
        <v>0</v>
      </c>
      <c r="L251" s="4">
        <v>0</v>
      </c>
      <c r="M251" s="4">
        <v>0</v>
      </c>
      <c r="N251" s="4">
        <v>0</v>
      </c>
      <c r="O251" s="54" t="s">
        <v>1794</v>
      </c>
      <c r="P251" s="54" t="s">
        <v>1802</v>
      </c>
      <c r="Q251" s="54" t="s">
        <v>409</v>
      </c>
      <c r="R251" s="54" t="s">
        <v>95</v>
      </c>
    </row>
    <row r="252" spans="1:18" ht="84">
      <c r="A252" s="54">
        <v>247</v>
      </c>
      <c r="B252" s="54" t="s">
        <v>1790</v>
      </c>
      <c r="C252" s="54" t="s">
        <v>45</v>
      </c>
      <c r="D252" s="54" t="s">
        <v>481</v>
      </c>
      <c r="E252" s="54" t="s">
        <v>1803</v>
      </c>
      <c r="F252" s="54" t="s">
        <v>1804</v>
      </c>
      <c r="G252" s="54" t="s">
        <v>1793</v>
      </c>
      <c r="H252" s="54" t="s">
        <v>121</v>
      </c>
      <c r="I252" s="4">
        <v>8610</v>
      </c>
      <c r="J252" s="4">
        <v>8610</v>
      </c>
      <c r="K252" s="4">
        <v>0</v>
      </c>
      <c r="L252" s="4">
        <v>0</v>
      </c>
      <c r="M252" s="4">
        <v>0</v>
      </c>
      <c r="N252" s="4">
        <v>0</v>
      </c>
      <c r="O252" s="54" t="s">
        <v>1794</v>
      </c>
      <c r="P252" s="54" t="s">
        <v>1805</v>
      </c>
      <c r="Q252" s="54" t="s">
        <v>409</v>
      </c>
      <c r="R252" s="54" t="s">
        <v>95</v>
      </c>
    </row>
    <row r="253" spans="1:18" ht="63">
      <c r="A253" s="54">
        <v>248</v>
      </c>
      <c r="B253" s="54" t="s">
        <v>1790</v>
      </c>
      <c r="C253" s="54" t="s">
        <v>45</v>
      </c>
      <c r="D253" s="54" t="s">
        <v>1806</v>
      </c>
      <c r="E253" s="54" t="s">
        <v>1791</v>
      </c>
      <c r="F253" s="54" t="s">
        <v>1796</v>
      </c>
      <c r="G253" s="54" t="s">
        <v>1807</v>
      </c>
      <c r="H253" s="54" t="s">
        <v>121</v>
      </c>
      <c r="I253" s="4">
        <v>10491.9</v>
      </c>
      <c r="J253" s="4">
        <v>10491.9</v>
      </c>
      <c r="K253" s="4">
        <v>0</v>
      </c>
      <c r="L253" s="4">
        <v>0</v>
      </c>
      <c r="M253" s="4">
        <v>0</v>
      </c>
      <c r="N253" s="4">
        <v>0</v>
      </c>
      <c r="O253" s="54" t="s">
        <v>1808</v>
      </c>
      <c r="P253" s="54" t="s">
        <v>2360</v>
      </c>
      <c r="Q253" s="54" t="s">
        <v>409</v>
      </c>
      <c r="R253" s="54" t="s">
        <v>52</v>
      </c>
    </row>
    <row r="254" spans="1:18" ht="84">
      <c r="A254" s="54">
        <v>249</v>
      </c>
      <c r="B254" s="54" t="s">
        <v>1790</v>
      </c>
      <c r="C254" s="54" t="s">
        <v>45</v>
      </c>
      <c r="D254" s="54" t="s">
        <v>1426</v>
      </c>
      <c r="E254" s="54" t="s">
        <v>1791</v>
      </c>
      <c r="F254" s="54" t="s">
        <v>1792</v>
      </c>
      <c r="G254" s="54" t="s">
        <v>1809</v>
      </c>
      <c r="H254" s="54" t="s">
        <v>59</v>
      </c>
      <c r="I254" s="4">
        <v>36900</v>
      </c>
      <c r="J254" s="4">
        <v>36900</v>
      </c>
      <c r="K254" s="4">
        <v>0</v>
      </c>
      <c r="L254" s="4">
        <v>0</v>
      </c>
      <c r="M254" s="4">
        <v>0</v>
      </c>
      <c r="N254" s="4">
        <v>0</v>
      </c>
      <c r="O254" s="54" t="s">
        <v>1810</v>
      </c>
      <c r="P254" s="54" t="s">
        <v>2360</v>
      </c>
      <c r="Q254" s="54" t="s">
        <v>409</v>
      </c>
      <c r="R254" s="54" t="s">
        <v>95</v>
      </c>
    </row>
    <row r="255" spans="1:18" ht="63">
      <c r="A255" s="54">
        <v>250</v>
      </c>
      <c r="B255" s="54" t="s">
        <v>1790</v>
      </c>
      <c r="C255" s="54" t="s">
        <v>45</v>
      </c>
      <c r="D255" s="54" t="s">
        <v>2386</v>
      </c>
      <c r="E255" s="54" t="s">
        <v>1791</v>
      </c>
      <c r="F255" s="54" t="s">
        <v>1811</v>
      </c>
      <c r="G255" s="54" t="s">
        <v>1812</v>
      </c>
      <c r="H255" s="54" t="s">
        <v>59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54" t="s">
        <v>1813</v>
      </c>
      <c r="P255" s="28">
        <v>5808.396999999999</v>
      </c>
      <c r="Q255" s="54" t="s">
        <v>409</v>
      </c>
      <c r="R255" s="54" t="s">
        <v>52</v>
      </c>
    </row>
    <row r="256" spans="1:18" ht="63">
      <c r="A256" s="54">
        <v>251</v>
      </c>
      <c r="B256" s="54" t="s">
        <v>1790</v>
      </c>
      <c r="C256" s="54" t="s">
        <v>45</v>
      </c>
      <c r="D256" s="54" t="s">
        <v>2386</v>
      </c>
      <c r="E256" s="54" t="s">
        <v>1791</v>
      </c>
      <c r="F256" s="54" t="s">
        <v>1796</v>
      </c>
      <c r="G256" s="54" t="s">
        <v>1812</v>
      </c>
      <c r="H256" s="54" t="s">
        <v>59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54" t="s">
        <v>1813</v>
      </c>
      <c r="P256" s="28">
        <v>8239.8189999999977</v>
      </c>
      <c r="Q256" s="54" t="s">
        <v>409</v>
      </c>
      <c r="R256" s="54" t="s">
        <v>52</v>
      </c>
    </row>
    <row r="257" spans="1:18" ht="63">
      <c r="A257" s="54">
        <v>252</v>
      </c>
      <c r="B257" s="54" t="s">
        <v>1790</v>
      </c>
      <c r="C257" s="54" t="s">
        <v>45</v>
      </c>
      <c r="D257" s="54" t="s">
        <v>2386</v>
      </c>
      <c r="E257" s="54" t="s">
        <v>1791</v>
      </c>
      <c r="F257" s="54" t="s">
        <v>1798</v>
      </c>
      <c r="G257" s="54" t="s">
        <v>1812</v>
      </c>
      <c r="H257" s="54" t="s">
        <v>59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54" t="s">
        <v>1813</v>
      </c>
      <c r="P257" s="28">
        <v>10130.924999999999</v>
      </c>
      <c r="Q257" s="54" t="s">
        <v>409</v>
      </c>
      <c r="R257" s="54" t="s">
        <v>52</v>
      </c>
    </row>
    <row r="258" spans="1:18" ht="63">
      <c r="A258" s="54">
        <v>253</v>
      </c>
      <c r="B258" s="54" t="s">
        <v>1790</v>
      </c>
      <c r="C258" s="54" t="s">
        <v>45</v>
      </c>
      <c r="D258" s="54" t="s">
        <v>2386</v>
      </c>
      <c r="E258" s="54" t="s">
        <v>1791</v>
      </c>
      <c r="F258" s="54" t="s">
        <v>1814</v>
      </c>
      <c r="G258" s="54" t="s">
        <v>1812</v>
      </c>
      <c r="H258" s="54" t="s">
        <v>59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54" t="s">
        <v>1813</v>
      </c>
      <c r="P258" s="28">
        <v>21612.639999999996</v>
      </c>
      <c r="Q258" s="54" t="s">
        <v>409</v>
      </c>
      <c r="R258" s="54" t="s">
        <v>52</v>
      </c>
    </row>
    <row r="259" spans="1:18" ht="63">
      <c r="A259" s="54">
        <v>254</v>
      </c>
      <c r="B259" s="54" t="s">
        <v>1790</v>
      </c>
      <c r="C259" s="54" t="s">
        <v>45</v>
      </c>
      <c r="D259" s="54" t="s">
        <v>2386</v>
      </c>
      <c r="E259" s="54" t="s">
        <v>1791</v>
      </c>
      <c r="F259" s="54" t="s">
        <v>1811</v>
      </c>
      <c r="G259" s="54" t="s">
        <v>649</v>
      </c>
      <c r="H259" s="54" t="s">
        <v>59</v>
      </c>
      <c r="I259" s="4">
        <v>21894</v>
      </c>
      <c r="J259" s="4">
        <v>21894</v>
      </c>
      <c r="K259" s="4">
        <v>0</v>
      </c>
      <c r="L259" s="4">
        <v>0</v>
      </c>
      <c r="M259" s="4">
        <v>0</v>
      </c>
      <c r="N259" s="4">
        <v>0</v>
      </c>
      <c r="O259" s="54" t="s">
        <v>1813</v>
      </c>
      <c r="P259" s="28">
        <v>55720.62</v>
      </c>
      <c r="Q259" s="54" t="s">
        <v>409</v>
      </c>
      <c r="R259" s="54" t="s">
        <v>52</v>
      </c>
    </row>
    <row r="260" spans="1:18" ht="63">
      <c r="A260" s="54">
        <v>255</v>
      </c>
      <c r="B260" s="54" t="s">
        <v>1790</v>
      </c>
      <c r="C260" s="54" t="s">
        <v>45</v>
      </c>
      <c r="D260" s="54" t="s">
        <v>2386</v>
      </c>
      <c r="E260" s="54" t="s">
        <v>1803</v>
      </c>
      <c r="F260" s="54" t="s">
        <v>1804</v>
      </c>
      <c r="G260" s="54" t="s">
        <v>649</v>
      </c>
      <c r="H260" s="54" t="s">
        <v>59</v>
      </c>
      <c r="I260" s="4">
        <v>18019.5</v>
      </c>
      <c r="J260" s="4">
        <v>18019.5</v>
      </c>
      <c r="K260" s="4">
        <v>0</v>
      </c>
      <c r="L260" s="4">
        <v>0</v>
      </c>
      <c r="M260" s="4">
        <v>0</v>
      </c>
      <c r="N260" s="4">
        <v>0</v>
      </c>
      <c r="O260" s="54" t="s">
        <v>1813</v>
      </c>
      <c r="P260" s="28">
        <v>33027.839999999997</v>
      </c>
      <c r="Q260" s="54" t="s">
        <v>409</v>
      </c>
      <c r="R260" s="54" t="s">
        <v>52</v>
      </c>
    </row>
    <row r="261" spans="1:18" ht="63">
      <c r="A261" s="54">
        <v>256</v>
      </c>
      <c r="B261" s="54" t="s">
        <v>1790</v>
      </c>
      <c r="C261" s="54" t="s">
        <v>45</v>
      </c>
      <c r="D261" s="54" t="s">
        <v>2386</v>
      </c>
      <c r="E261" s="54" t="s">
        <v>1791</v>
      </c>
      <c r="F261" s="54" t="s">
        <v>1801</v>
      </c>
      <c r="G261" s="54" t="s">
        <v>649</v>
      </c>
      <c r="H261" s="54" t="s">
        <v>59</v>
      </c>
      <c r="I261" s="4">
        <v>16974</v>
      </c>
      <c r="J261" s="4">
        <v>16974</v>
      </c>
      <c r="K261" s="4">
        <v>0</v>
      </c>
      <c r="L261" s="4">
        <v>0</v>
      </c>
      <c r="M261" s="4">
        <v>0</v>
      </c>
      <c r="N261" s="4">
        <v>0</v>
      </c>
      <c r="O261" s="54" t="s">
        <v>1813</v>
      </c>
      <c r="P261" s="28">
        <v>27891.679999999997</v>
      </c>
      <c r="Q261" s="54" t="s">
        <v>409</v>
      </c>
      <c r="R261" s="54" t="s">
        <v>52</v>
      </c>
    </row>
    <row r="262" spans="1:18" ht="84">
      <c r="A262" s="54">
        <v>257</v>
      </c>
      <c r="B262" s="54" t="s">
        <v>1790</v>
      </c>
      <c r="C262" s="54" t="s">
        <v>45</v>
      </c>
      <c r="D262" s="54" t="s">
        <v>1426</v>
      </c>
      <c r="E262" s="54" t="s">
        <v>1791</v>
      </c>
      <c r="F262" s="54" t="s">
        <v>1792</v>
      </c>
      <c r="G262" s="54" t="s">
        <v>2331</v>
      </c>
      <c r="H262" s="54" t="s">
        <v>126</v>
      </c>
      <c r="I262" s="4">
        <v>2319.7399999999998</v>
      </c>
      <c r="J262" s="4">
        <v>2319.7399999999998</v>
      </c>
      <c r="K262" s="4">
        <v>0</v>
      </c>
      <c r="L262" s="4">
        <v>0</v>
      </c>
      <c r="M262" s="4">
        <v>0</v>
      </c>
      <c r="N262" s="4">
        <v>0</v>
      </c>
      <c r="O262" s="54" t="s">
        <v>1810</v>
      </c>
      <c r="P262" s="29" t="s">
        <v>1816</v>
      </c>
      <c r="Q262" s="54" t="s">
        <v>409</v>
      </c>
      <c r="R262" s="54" t="s">
        <v>95</v>
      </c>
    </row>
    <row r="263" spans="1:18" ht="84">
      <c r="A263" s="54">
        <v>258</v>
      </c>
      <c r="B263" s="54" t="s">
        <v>1790</v>
      </c>
      <c r="C263" s="54" t="s">
        <v>45</v>
      </c>
      <c r="D263" s="54" t="s">
        <v>1426</v>
      </c>
      <c r="E263" s="54" t="s">
        <v>1791</v>
      </c>
      <c r="F263" s="54" t="s">
        <v>1796</v>
      </c>
      <c r="G263" s="54" t="s">
        <v>1815</v>
      </c>
      <c r="H263" s="54" t="s">
        <v>126</v>
      </c>
      <c r="I263" s="4">
        <v>2133.83</v>
      </c>
      <c r="J263" s="4">
        <v>2133.83</v>
      </c>
      <c r="K263" s="4">
        <v>0</v>
      </c>
      <c r="L263" s="4">
        <v>0</v>
      </c>
      <c r="M263" s="4">
        <v>0</v>
      </c>
      <c r="N263" s="4">
        <v>0</v>
      </c>
      <c r="O263" s="54" t="s">
        <v>1810</v>
      </c>
      <c r="P263" s="29" t="s">
        <v>1816</v>
      </c>
      <c r="Q263" s="54" t="s">
        <v>409</v>
      </c>
      <c r="R263" s="54" t="s">
        <v>95</v>
      </c>
    </row>
    <row r="264" spans="1:18" ht="84">
      <c r="A264" s="54">
        <v>259</v>
      </c>
      <c r="B264" s="54" t="s">
        <v>1790</v>
      </c>
      <c r="C264" s="54" t="s">
        <v>45</v>
      </c>
      <c r="D264" s="54" t="s">
        <v>1426</v>
      </c>
      <c r="E264" s="54" t="s">
        <v>1791</v>
      </c>
      <c r="F264" s="54" t="s">
        <v>1798</v>
      </c>
      <c r="G264" s="54" t="s">
        <v>1815</v>
      </c>
      <c r="H264" s="54" t="s">
        <v>126</v>
      </c>
      <c r="I264" s="4">
        <v>938.78</v>
      </c>
      <c r="J264" s="4">
        <v>938.78</v>
      </c>
      <c r="K264" s="4">
        <v>0</v>
      </c>
      <c r="L264" s="4">
        <v>0</v>
      </c>
      <c r="M264" s="4">
        <v>0</v>
      </c>
      <c r="N264" s="4">
        <v>0</v>
      </c>
      <c r="O264" s="54" t="s">
        <v>1810</v>
      </c>
      <c r="P264" s="29" t="s">
        <v>1816</v>
      </c>
      <c r="Q264" s="54" t="s">
        <v>409</v>
      </c>
      <c r="R264" s="54" t="s">
        <v>95</v>
      </c>
    </row>
    <row r="265" spans="1:18" ht="84">
      <c r="A265" s="54">
        <v>260</v>
      </c>
      <c r="B265" s="54" t="s">
        <v>1790</v>
      </c>
      <c r="C265" s="54" t="s">
        <v>45</v>
      </c>
      <c r="D265" s="54" t="s">
        <v>1426</v>
      </c>
      <c r="E265" s="54" t="s">
        <v>1800</v>
      </c>
      <c r="F265" s="54" t="s">
        <v>1817</v>
      </c>
      <c r="G265" s="54" t="s">
        <v>2331</v>
      </c>
      <c r="H265" s="54" t="s">
        <v>126</v>
      </c>
      <c r="I265" s="4">
        <v>427.5</v>
      </c>
      <c r="J265" s="4">
        <v>427.5</v>
      </c>
      <c r="K265" s="4">
        <v>0</v>
      </c>
      <c r="L265" s="4">
        <v>0</v>
      </c>
      <c r="M265" s="4">
        <v>0</v>
      </c>
      <c r="N265" s="4">
        <v>0</v>
      </c>
      <c r="O265" s="54" t="s">
        <v>1810</v>
      </c>
      <c r="P265" s="29" t="s">
        <v>1816</v>
      </c>
      <c r="Q265" s="54" t="s">
        <v>409</v>
      </c>
      <c r="R265" s="54" t="s">
        <v>95</v>
      </c>
    </row>
    <row r="266" spans="1:18" ht="84">
      <c r="A266" s="54">
        <v>261</v>
      </c>
      <c r="B266" s="54" t="s">
        <v>1790</v>
      </c>
      <c r="C266" s="54" t="s">
        <v>45</v>
      </c>
      <c r="D266" s="54" t="s">
        <v>1426</v>
      </c>
      <c r="E266" s="54" t="s">
        <v>1791</v>
      </c>
      <c r="F266" s="54" t="s">
        <v>1814</v>
      </c>
      <c r="G266" s="54" t="s">
        <v>2331</v>
      </c>
      <c r="H266" s="54" t="s">
        <v>126</v>
      </c>
      <c r="I266" s="4">
        <v>760</v>
      </c>
      <c r="J266" s="4">
        <v>760</v>
      </c>
      <c r="K266" s="4">
        <v>0</v>
      </c>
      <c r="L266" s="4">
        <v>0</v>
      </c>
      <c r="M266" s="4">
        <v>0</v>
      </c>
      <c r="N266" s="4">
        <v>0</v>
      </c>
      <c r="O266" s="54" t="s">
        <v>1810</v>
      </c>
      <c r="P266" s="29" t="s">
        <v>1816</v>
      </c>
      <c r="Q266" s="54" t="s">
        <v>409</v>
      </c>
      <c r="R266" s="54" t="s">
        <v>95</v>
      </c>
    </row>
    <row r="267" spans="1:18" ht="84">
      <c r="A267" s="54">
        <v>262</v>
      </c>
      <c r="B267" s="54" t="s">
        <v>1790</v>
      </c>
      <c r="C267" s="54" t="s">
        <v>45</v>
      </c>
      <c r="D267" s="54" t="s">
        <v>1426</v>
      </c>
      <c r="E267" s="54" t="s">
        <v>1803</v>
      </c>
      <c r="F267" s="54" t="s">
        <v>1804</v>
      </c>
      <c r="G267" s="54" t="s">
        <v>2331</v>
      </c>
      <c r="H267" s="54" t="s">
        <v>126</v>
      </c>
      <c r="I267" s="4">
        <v>665</v>
      </c>
      <c r="J267" s="4">
        <v>665</v>
      </c>
      <c r="K267" s="4">
        <v>0</v>
      </c>
      <c r="L267" s="4">
        <v>0</v>
      </c>
      <c r="M267" s="4">
        <v>0</v>
      </c>
      <c r="N267" s="4">
        <v>0</v>
      </c>
      <c r="O267" s="54" t="s">
        <v>1810</v>
      </c>
      <c r="P267" s="29" t="s">
        <v>1818</v>
      </c>
      <c r="Q267" s="54" t="s">
        <v>409</v>
      </c>
      <c r="R267" s="54" t="s">
        <v>95</v>
      </c>
    </row>
    <row r="268" spans="1:18" ht="84">
      <c r="A268" s="54">
        <v>263</v>
      </c>
      <c r="B268" s="54" t="s">
        <v>1790</v>
      </c>
      <c r="C268" s="54" t="s">
        <v>45</v>
      </c>
      <c r="D268" s="54" t="s">
        <v>1426</v>
      </c>
      <c r="E268" s="54" t="s">
        <v>1803</v>
      </c>
      <c r="F268" s="54" t="s">
        <v>1819</v>
      </c>
      <c r="G268" s="54" t="s">
        <v>2331</v>
      </c>
      <c r="H268" s="54" t="s">
        <v>126</v>
      </c>
      <c r="I268" s="4">
        <v>1092.5</v>
      </c>
      <c r="J268" s="4">
        <v>1092.5</v>
      </c>
      <c r="K268" s="4">
        <v>0</v>
      </c>
      <c r="L268" s="4">
        <v>0</v>
      </c>
      <c r="M268" s="4">
        <v>0</v>
      </c>
      <c r="N268" s="4">
        <v>0</v>
      </c>
      <c r="O268" s="54" t="s">
        <v>1810</v>
      </c>
      <c r="P268" s="29" t="s">
        <v>1816</v>
      </c>
      <c r="Q268" s="54" t="s">
        <v>409</v>
      </c>
      <c r="R268" s="54" t="s">
        <v>95</v>
      </c>
    </row>
    <row r="269" spans="1:18" ht="63">
      <c r="A269" s="54">
        <v>264</v>
      </c>
      <c r="B269" s="54" t="s">
        <v>1790</v>
      </c>
      <c r="C269" s="54" t="s">
        <v>45</v>
      </c>
      <c r="D269" s="54" t="s">
        <v>2386</v>
      </c>
      <c r="E269" s="54" t="s">
        <v>1800</v>
      </c>
      <c r="F269" s="54" t="s">
        <v>1814</v>
      </c>
      <c r="G269" s="54" t="s">
        <v>1812</v>
      </c>
      <c r="H269" s="54" t="s">
        <v>40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54" t="s">
        <v>1820</v>
      </c>
      <c r="P269" s="28">
        <v>233867.56289999996</v>
      </c>
      <c r="Q269" s="54" t="s">
        <v>409</v>
      </c>
      <c r="R269" s="54" t="s">
        <v>52</v>
      </c>
    </row>
    <row r="270" spans="1:18" ht="126">
      <c r="A270" s="54">
        <v>265</v>
      </c>
      <c r="B270" s="54" t="s">
        <v>1835</v>
      </c>
      <c r="C270" s="1" t="s">
        <v>54</v>
      </c>
      <c r="D270" s="54" t="s">
        <v>1836</v>
      </c>
      <c r="E270" s="54" t="s">
        <v>1837</v>
      </c>
      <c r="F270" s="54" t="s">
        <v>1838</v>
      </c>
      <c r="G270" s="54" t="s">
        <v>1839</v>
      </c>
      <c r="H270" s="1" t="s">
        <v>59</v>
      </c>
      <c r="I270" s="4">
        <v>6830</v>
      </c>
      <c r="J270" s="4">
        <v>6830</v>
      </c>
      <c r="K270" s="4">
        <v>0</v>
      </c>
      <c r="L270" s="4">
        <v>0</v>
      </c>
      <c r="M270" s="4">
        <v>0</v>
      </c>
      <c r="N270" s="4">
        <v>0</v>
      </c>
      <c r="O270" s="54" t="s">
        <v>1840</v>
      </c>
      <c r="P270" s="54" t="s">
        <v>1841</v>
      </c>
      <c r="Q270" s="54" t="s">
        <v>1842</v>
      </c>
      <c r="R270" s="54" t="s">
        <v>955</v>
      </c>
    </row>
    <row r="271" spans="1:18" ht="178.5">
      <c r="A271" s="54">
        <v>266</v>
      </c>
      <c r="B271" s="54" t="s">
        <v>1852</v>
      </c>
      <c r="C271" s="1" t="s">
        <v>64</v>
      </c>
      <c r="D271" s="54" t="s">
        <v>1853</v>
      </c>
      <c r="E271" s="54" t="s">
        <v>1854</v>
      </c>
      <c r="F271" s="54" t="s">
        <v>2337</v>
      </c>
      <c r="G271" s="54" t="s">
        <v>1856</v>
      </c>
      <c r="H271" s="1" t="s">
        <v>59</v>
      </c>
      <c r="I271" s="4">
        <v>20000</v>
      </c>
      <c r="J271" s="4">
        <v>20000</v>
      </c>
      <c r="K271" s="4">
        <v>0</v>
      </c>
      <c r="L271" s="4">
        <v>0</v>
      </c>
      <c r="M271" s="4">
        <v>0</v>
      </c>
      <c r="N271" s="4">
        <v>0</v>
      </c>
      <c r="O271" s="54" t="s">
        <v>1857</v>
      </c>
      <c r="P271" s="54" t="s">
        <v>1858</v>
      </c>
      <c r="Q271" s="54" t="s">
        <v>409</v>
      </c>
      <c r="R271" s="54" t="s">
        <v>42</v>
      </c>
    </row>
    <row r="272" spans="1:18" ht="84">
      <c r="A272" s="54">
        <v>267</v>
      </c>
      <c r="B272" s="54" t="s">
        <v>1864</v>
      </c>
      <c r="C272" s="1" t="s">
        <v>64</v>
      </c>
      <c r="D272" s="54" t="s">
        <v>2393</v>
      </c>
      <c r="E272" s="54" t="s">
        <v>1867</v>
      </c>
      <c r="F272" s="54" t="s">
        <v>1868</v>
      </c>
      <c r="G272" s="54" t="s">
        <v>2401</v>
      </c>
      <c r="H272" s="1" t="s">
        <v>121</v>
      </c>
      <c r="I272" s="4">
        <v>5146.7299999999996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54" t="s">
        <v>680</v>
      </c>
      <c r="P272" s="54" t="s">
        <v>2360</v>
      </c>
      <c r="Q272" s="54" t="s">
        <v>409</v>
      </c>
      <c r="R272" s="54" t="s">
        <v>95</v>
      </c>
    </row>
    <row r="273" spans="1:18" ht="84">
      <c r="A273" s="54">
        <v>268</v>
      </c>
      <c r="B273" s="54" t="s">
        <v>1864</v>
      </c>
      <c r="C273" s="1" t="s">
        <v>64</v>
      </c>
      <c r="D273" s="54" t="s">
        <v>2393</v>
      </c>
      <c r="E273" s="54" t="s">
        <v>1867</v>
      </c>
      <c r="F273" s="54" t="s">
        <v>1868</v>
      </c>
      <c r="G273" s="54" t="s">
        <v>2401</v>
      </c>
      <c r="H273" s="1" t="s">
        <v>59</v>
      </c>
      <c r="I273" s="4">
        <v>2404.5500000000002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54" t="s">
        <v>680</v>
      </c>
      <c r="P273" s="54" t="s">
        <v>2360</v>
      </c>
      <c r="Q273" s="54" t="s">
        <v>409</v>
      </c>
      <c r="R273" s="54" t="s">
        <v>95</v>
      </c>
    </row>
    <row r="274" spans="1:18" ht="131.25" customHeight="1">
      <c r="A274" s="54">
        <v>269</v>
      </c>
      <c r="B274" s="54" t="s">
        <v>1870</v>
      </c>
      <c r="C274" s="1" t="s">
        <v>64</v>
      </c>
      <c r="D274" s="54" t="s">
        <v>1281</v>
      </c>
      <c r="E274" s="54" t="s">
        <v>1871</v>
      </c>
      <c r="F274" s="54" t="s">
        <v>1872</v>
      </c>
      <c r="G274" s="54" t="s">
        <v>93</v>
      </c>
      <c r="H274" s="1" t="s">
        <v>59</v>
      </c>
      <c r="I274" s="2">
        <v>159529.76999999999</v>
      </c>
      <c r="J274" s="2">
        <v>159529.76999999999</v>
      </c>
      <c r="K274" s="4">
        <v>0</v>
      </c>
      <c r="L274" s="4">
        <v>0</v>
      </c>
      <c r="M274" s="4">
        <v>0</v>
      </c>
      <c r="N274" s="4">
        <v>0</v>
      </c>
      <c r="O274" s="54" t="s">
        <v>1873</v>
      </c>
      <c r="P274" s="54" t="s">
        <v>1874</v>
      </c>
      <c r="Q274" s="54" t="s">
        <v>409</v>
      </c>
      <c r="R274" s="54" t="s">
        <v>95</v>
      </c>
    </row>
    <row r="275" spans="1:18" ht="87" customHeight="1">
      <c r="A275" s="54">
        <v>270</v>
      </c>
      <c r="B275" s="54" t="s">
        <v>1870</v>
      </c>
      <c r="C275" s="1" t="s">
        <v>64</v>
      </c>
      <c r="D275" s="54" t="s">
        <v>1878</v>
      </c>
      <c r="E275" s="54" t="s">
        <v>1871</v>
      </c>
      <c r="F275" s="54" t="s">
        <v>1879</v>
      </c>
      <c r="G275" s="54" t="s">
        <v>1288</v>
      </c>
      <c r="H275" s="1" t="s">
        <v>40</v>
      </c>
      <c r="I275" s="4">
        <v>56820</v>
      </c>
      <c r="J275" s="4">
        <v>56820</v>
      </c>
      <c r="K275" s="4">
        <v>0</v>
      </c>
      <c r="L275" s="4">
        <v>0</v>
      </c>
      <c r="M275" s="4">
        <v>0</v>
      </c>
      <c r="N275" s="4">
        <v>0</v>
      </c>
      <c r="O275" s="61" t="s">
        <v>2412</v>
      </c>
      <c r="P275" s="61" t="s">
        <v>1880</v>
      </c>
      <c r="Q275" s="54" t="s">
        <v>409</v>
      </c>
      <c r="R275" s="61" t="s">
        <v>95</v>
      </c>
    </row>
    <row r="276" spans="1:18" ht="87" customHeight="1">
      <c r="A276" s="54">
        <v>271</v>
      </c>
      <c r="B276" s="54" t="s">
        <v>1870</v>
      </c>
      <c r="C276" s="1" t="s">
        <v>64</v>
      </c>
      <c r="D276" s="54" t="s">
        <v>1881</v>
      </c>
      <c r="E276" s="54" t="s">
        <v>1882</v>
      </c>
      <c r="F276" s="54" t="s">
        <v>1879</v>
      </c>
      <c r="G276" s="54" t="s">
        <v>1288</v>
      </c>
      <c r="H276" s="1" t="s">
        <v>40</v>
      </c>
      <c r="I276" s="4">
        <v>9840</v>
      </c>
      <c r="J276" s="4">
        <v>9840</v>
      </c>
      <c r="K276" s="4">
        <v>0</v>
      </c>
      <c r="L276" s="4">
        <v>0</v>
      </c>
      <c r="M276" s="4">
        <v>0</v>
      </c>
      <c r="N276" s="4">
        <v>0</v>
      </c>
      <c r="O276" s="62"/>
      <c r="P276" s="62"/>
      <c r="Q276" s="54" t="s">
        <v>409</v>
      </c>
      <c r="R276" s="62"/>
    </row>
    <row r="277" spans="1:18" ht="84">
      <c r="A277" s="54">
        <v>272</v>
      </c>
      <c r="B277" s="54" t="s">
        <v>1870</v>
      </c>
      <c r="C277" s="1" t="s">
        <v>64</v>
      </c>
      <c r="D277" s="54" t="s">
        <v>1287</v>
      </c>
      <c r="E277" s="54" t="s">
        <v>1883</v>
      </c>
      <c r="F277" s="54" t="s">
        <v>1884</v>
      </c>
      <c r="G277" s="54" t="s">
        <v>1288</v>
      </c>
      <c r="H277" s="1" t="s">
        <v>40</v>
      </c>
      <c r="I277" s="4">
        <v>25710</v>
      </c>
      <c r="J277" s="4">
        <v>25710</v>
      </c>
      <c r="K277" s="4">
        <v>0</v>
      </c>
      <c r="L277" s="4">
        <v>0</v>
      </c>
      <c r="M277" s="4">
        <v>0</v>
      </c>
      <c r="N277" s="4">
        <v>0</v>
      </c>
      <c r="O277" s="54" t="s">
        <v>1885</v>
      </c>
      <c r="P277" s="54" t="s">
        <v>1880</v>
      </c>
      <c r="Q277" s="54" t="s">
        <v>409</v>
      </c>
      <c r="R277" s="54" t="s">
        <v>95</v>
      </c>
    </row>
    <row r="278" spans="1:18" ht="84">
      <c r="A278" s="54">
        <v>273</v>
      </c>
      <c r="B278" s="54" t="s">
        <v>1890</v>
      </c>
      <c r="C278" s="1" t="s">
        <v>64</v>
      </c>
      <c r="D278" s="54" t="s">
        <v>1891</v>
      </c>
      <c r="E278" s="54" t="s">
        <v>76</v>
      </c>
      <c r="F278" s="54" t="s">
        <v>1892</v>
      </c>
      <c r="G278" s="54" t="s">
        <v>1893</v>
      </c>
      <c r="H278" s="1" t="s">
        <v>59</v>
      </c>
      <c r="I278" s="4">
        <v>38720</v>
      </c>
      <c r="J278" s="4">
        <v>38720</v>
      </c>
      <c r="K278" s="4">
        <v>0</v>
      </c>
      <c r="L278" s="4">
        <v>0</v>
      </c>
      <c r="M278" s="4">
        <v>0</v>
      </c>
      <c r="N278" s="4">
        <v>0</v>
      </c>
      <c r="O278" s="54" t="s">
        <v>1894</v>
      </c>
      <c r="P278" s="54" t="s">
        <v>2360</v>
      </c>
      <c r="Q278" s="54" t="s">
        <v>409</v>
      </c>
      <c r="R278" s="54" t="s">
        <v>955</v>
      </c>
    </row>
    <row r="279" spans="1:18" ht="84">
      <c r="A279" s="54">
        <v>274</v>
      </c>
      <c r="B279" s="54" t="s">
        <v>1890</v>
      </c>
      <c r="C279" s="1" t="s">
        <v>64</v>
      </c>
      <c r="D279" s="54" t="s">
        <v>1895</v>
      </c>
      <c r="E279" s="54" t="s">
        <v>76</v>
      </c>
      <c r="F279" s="54" t="s">
        <v>1892</v>
      </c>
      <c r="G279" s="54" t="s">
        <v>786</v>
      </c>
      <c r="H279" s="1" t="s">
        <v>59</v>
      </c>
      <c r="I279" s="4">
        <v>14786.9</v>
      </c>
      <c r="J279" s="4">
        <v>14786.9</v>
      </c>
      <c r="K279" s="4">
        <v>0</v>
      </c>
      <c r="L279" s="4">
        <v>0</v>
      </c>
      <c r="M279" s="4">
        <v>0</v>
      </c>
      <c r="N279" s="4">
        <v>0</v>
      </c>
      <c r="O279" s="54" t="s">
        <v>1894</v>
      </c>
      <c r="P279" s="54" t="s">
        <v>2360</v>
      </c>
      <c r="Q279" s="54" t="s">
        <v>409</v>
      </c>
      <c r="R279" s="54" t="s">
        <v>95</v>
      </c>
    </row>
    <row r="280" spans="1:18" ht="63">
      <c r="A280" s="54">
        <v>275</v>
      </c>
      <c r="B280" s="54" t="s">
        <v>1890</v>
      </c>
      <c r="C280" s="1" t="s">
        <v>64</v>
      </c>
      <c r="D280" s="54" t="s">
        <v>2395</v>
      </c>
      <c r="E280" s="54" t="s">
        <v>76</v>
      </c>
      <c r="F280" s="54" t="s">
        <v>1892</v>
      </c>
      <c r="G280" s="54" t="s">
        <v>2394</v>
      </c>
      <c r="H280" s="1" t="s">
        <v>59</v>
      </c>
      <c r="I280" s="4">
        <v>9999</v>
      </c>
      <c r="J280" s="4">
        <v>9999</v>
      </c>
      <c r="K280" s="4">
        <v>0</v>
      </c>
      <c r="L280" s="4">
        <v>0</v>
      </c>
      <c r="M280" s="4">
        <v>0</v>
      </c>
      <c r="N280" s="4">
        <v>0</v>
      </c>
      <c r="O280" s="54" t="s">
        <v>1894</v>
      </c>
      <c r="P280" s="54" t="s">
        <v>2360</v>
      </c>
      <c r="Q280" s="54" t="s">
        <v>409</v>
      </c>
      <c r="R280" s="54" t="s">
        <v>955</v>
      </c>
    </row>
    <row r="281" spans="1:18" ht="63">
      <c r="A281" s="54">
        <v>276</v>
      </c>
      <c r="B281" s="54" t="s">
        <v>1890</v>
      </c>
      <c r="C281" s="1" t="s">
        <v>64</v>
      </c>
      <c r="E281" s="54" t="s">
        <v>76</v>
      </c>
      <c r="F281" s="54" t="s">
        <v>1892</v>
      </c>
      <c r="G281" s="54" t="s">
        <v>1896</v>
      </c>
      <c r="H281" s="1" t="s">
        <v>121</v>
      </c>
      <c r="I281" s="4">
        <v>889</v>
      </c>
      <c r="J281" s="4">
        <v>889</v>
      </c>
      <c r="K281" s="4">
        <v>0</v>
      </c>
      <c r="L281" s="4">
        <v>0</v>
      </c>
      <c r="M281" s="4">
        <v>0</v>
      </c>
      <c r="N281" s="4">
        <v>0</v>
      </c>
      <c r="O281" s="54" t="s">
        <v>2362</v>
      </c>
      <c r="P281" s="54" t="s">
        <v>2360</v>
      </c>
      <c r="Q281" s="54" t="s">
        <v>409</v>
      </c>
      <c r="R281" s="54" t="s">
        <v>955</v>
      </c>
    </row>
    <row r="282" spans="1:18" ht="84">
      <c r="A282" s="54">
        <v>277</v>
      </c>
      <c r="B282" s="54" t="s">
        <v>1890</v>
      </c>
      <c r="C282" s="1" t="s">
        <v>64</v>
      </c>
      <c r="D282" s="54" t="s">
        <v>1897</v>
      </c>
      <c r="E282" s="54" t="s">
        <v>1898</v>
      </c>
      <c r="F282" s="54" t="s">
        <v>1892</v>
      </c>
      <c r="G282" s="54" t="s">
        <v>60</v>
      </c>
      <c r="H282" s="1" t="s">
        <v>121</v>
      </c>
      <c r="I282" s="4">
        <v>3198</v>
      </c>
      <c r="J282" s="4">
        <v>3198</v>
      </c>
      <c r="K282" s="4">
        <v>0</v>
      </c>
      <c r="L282" s="4">
        <v>0</v>
      </c>
      <c r="M282" s="4">
        <v>0</v>
      </c>
      <c r="N282" s="4">
        <v>0</v>
      </c>
      <c r="O282" s="54" t="s">
        <v>2362</v>
      </c>
      <c r="P282" s="54" t="s">
        <v>2361</v>
      </c>
      <c r="Q282" s="54" t="s">
        <v>409</v>
      </c>
      <c r="R282" s="54" t="s">
        <v>95</v>
      </c>
    </row>
    <row r="283" spans="1:18" ht="63">
      <c r="A283" s="54">
        <v>278</v>
      </c>
      <c r="B283" s="54" t="s">
        <v>1904</v>
      </c>
      <c r="C283" s="1" t="s">
        <v>64</v>
      </c>
      <c r="D283" s="54" t="s">
        <v>41</v>
      </c>
      <c r="E283" s="54" t="s">
        <v>1905</v>
      </c>
      <c r="F283" s="54" t="s">
        <v>1906</v>
      </c>
      <c r="G283" s="54" t="s">
        <v>1907</v>
      </c>
      <c r="H283" s="1" t="s">
        <v>59</v>
      </c>
      <c r="I283" s="35">
        <v>572652.74</v>
      </c>
      <c r="J283" s="94">
        <v>572652.74</v>
      </c>
      <c r="K283" s="4">
        <v>0</v>
      </c>
      <c r="L283" s="4">
        <v>0</v>
      </c>
      <c r="M283" s="4">
        <v>0</v>
      </c>
      <c r="N283" s="4">
        <v>0</v>
      </c>
      <c r="O283" s="54" t="s">
        <v>1908</v>
      </c>
      <c r="P283" s="54" t="s">
        <v>1909</v>
      </c>
      <c r="Q283" s="54" t="s">
        <v>409</v>
      </c>
      <c r="R283" s="54" t="s">
        <v>52</v>
      </c>
    </row>
    <row r="284" spans="1:18" ht="84">
      <c r="A284" s="54">
        <v>279</v>
      </c>
      <c r="B284" s="54" t="s">
        <v>1904</v>
      </c>
      <c r="C284" s="1" t="s">
        <v>64</v>
      </c>
      <c r="D284" s="54" t="s">
        <v>1910</v>
      </c>
      <c r="E284" s="54" t="s">
        <v>1905</v>
      </c>
      <c r="F284" s="54" t="s">
        <v>1906</v>
      </c>
      <c r="G284" s="54" t="s">
        <v>1911</v>
      </c>
      <c r="H284" s="1" t="s">
        <v>59</v>
      </c>
      <c r="I284" s="4">
        <v>298.99</v>
      </c>
      <c r="J284" s="4">
        <v>298.99</v>
      </c>
      <c r="K284" s="4">
        <v>0</v>
      </c>
      <c r="L284" s="4">
        <v>0</v>
      </c>
      <c r="M284" s="4">
        <v>0</v>
      </c>
      <c r="N284" s="4">
        <v>0</v>
      </c>
      <c r="O284" s="54" t="s">
        <v>755</v>
      </c>
      <c r="P284" s="54" t="s">
        <v>2360</v>
      </c>
      <c r="Q284" s="54" t="s">
        <v>409</v>
      </c>
      <c r="R284" s="54" t="s">
        <v>95</v>
      </c>
    </row>
    <row r="285" spans="1:18" ht="63">
      <c r="A285" s="54">
        <v>280</v>
      </c>
      <c r="B285" s="54" t="s">
        <v>1904</v>
      </c>
      <c r="C285" s="1" t="s">
        <v>64</v>
      </c>
      <c r="D285" s="54" t="s">
        <v>1910</v>
      </c>
      <c r="E285" s="54" t="s">
        <v>1905</v>
      </c>
      <c r="F285" s="54" t="s">
        <v>1906</v>
      </c>
      <c r="G285" s="54" t="s">
        <v>1912</v>
      </c>
      <c r="H285" s="1" t="s">
        <v>59</v>
      </c>
      <c r="I285" s="4">
        <v>1990</v>
      </c>
      <c r="J285" s="4">
        <v>1990</v>
      </c>
      <c r="K285" s="4">
        <v>0</v>
      </c>
      <c r="L285" s="4">
        <v>0</v>
      </c>
      <c r="M285" s="4">
        <v>0</v>
      </c>
      <c r="N285" s="4">
        <v>0</v>
      </c>
      <c r="O285" s="54" t="s">
        <v>1913</v>
      </c>
      <c r="P285" s="54" t="s">
        <v>1914</v>
      </c>
      <c r="Q285" s="54" t="s">
        <v>409</v>
      </c>
      <c r="R285" s="54" t="s">
        <v>52</v>
      </c>
    </row>
    <row r="286" spans="1:18" ht="63">
      <c r="A286" s="54">
        <v>281</v>
      </c>
      <c r="B286" s="54" t="s">
        <v>1904</v>
      </c>
      <c r="C286" s="1" t="s">
        <v>64</v>
      </c>
      <c r="D286" s="54" t="s">
        <v>1910</v>
      </c>
      <c r="E286" s="54" t="s">
        <v>1905</v>
      </c>
      <c r="F286" s="54" t="s">
        <v>1906</v>
      </c>
      <c r="G286" s="54" t="s">
        <v>1915</v>
      </c>
      <c r="H286" s="1" t="s">
        <v>59</v>
      </c>
      <c r="I286" s="2">
        <v>4800</v>
      </c>
      <c r="J286" s="2">
        <v>4800</v>
      </c>
      <c r="K286" s="4">
        <v>0</v>
      </c>
      <c r="L286" s="4">
        <v>0</v>
      </c>
      <c r="M286" s="4">
        <v>0</v>
      </c>
      <c r="N286" s="4">
        <v>0</v>
      </c>
      <c r="O286" s="54" t="s">
        <v>755</v>
      </c>
      <c r="P286" s="54" t="s">
        <v>2360</v>
      </c>
      <c r="Q286" s="54" t="s">
        <v>409</v>
      </c>
      <c r="R286" s="54" t="s">
        <v>955</v>
      </c>
    </row>
    <row r="287" spans="1:18" ht="84">
      <c r="A287" s="54">
        <v>282</v>
      </c>
      <c r="B287" s="54" t="s">
        <v>1917</v>
      </c>
      <c r="C287" s="1" t="s">
        <v>64</v>
      </c>
      <c r="D287" s="54" t="s">
        <v>1920</v>
      </c>
      <c r="E287" s="54" t="s">
        <v>1918</v>
      </c>
      <c r="F287" s="54" t="s">
        <v>1919</v>
      </c>
      <c r="G287" s="14" t="s">
        <v>2396</v>
      </c>
      <c r="H287" s="1" t="s">
        <v>126</v>
      </c>
      <c r="I287" s="4">
        <v>1946</v>
      </c>
      <c r="J287" s="4">
        <v>1946</v>
      </c>
      <c r="K287" s="4">
        <v>0</v>
      </c>
      <c r="L287" s="4">
        <v>0</v>
      </c>
      <c r="M287" s="4">
        <v>0</v>
      </c>
      <c r="N287" s="4">
        <v>0</v>
      </c>
      <c r="O287" s="54" t="s">
        <v>1251</v>
      </c>
      <c r="P287" s="54" t="s">
        <v>1921</v>
      </c>
      <c r="Q287" s="54" t="s">
        <v>409</v>
      </c>
      <c r="R287" s="54" t="s">
        <v>95</v>
      </c>
    </row>
    <row r="288" spans="1:18" ht="84">
      <c r="A288" s="54">
        <v>283</v>
      </c>
      <c r="B288" s="54" t="s">
        <v>1917</v>
      </c>
      <c r="C288" s="1" t="s">
        <v>64</v>
      </c>
      <c r="D288" s="54" t="s">
        <v>1920</v>
      </c>
      <c r="E288" s="54" t="s">
        <v>800</v>
      </c>
      <c r="F288" s="54" t="s">
        <v>1919</v>
      </c>
      <c r="G288" s="14" t="s">
        <v>2396</v>
      </c>
      <c r="H288" s="1" t="s">
        <v>121</v>
      </c>
      <c r="I288" s="4">
        <v>9249.6</v>
      </c>
      <c r="J288" s="4">
        <v>9249.6</v>
      </c>
      <c r="K288" s="4">
        <v>0</v>
      </c>
      <c r="L288" s="4">
        <v>0</v>
      </c>
      <c r="M288" s="4">
        <v>0</v>
      </c>
      <c r="N288" s="4">
        <v>0</v>
      </c>
      <c r="O288" s="54" t="s">
        <v>1251</v>
      </c>
      <c r="P288" s="54" t="s">
        <v>784</v>
      </c>
      <c r="Q288" s="54" t="s">
        <v>409</v>
      </c>
      <c r="R288" s="54" t="s">
        <v>95</v>
      </c>
    </row>
    <row r="289" spans="1:18" ht="84">
      <c r="A289" s="54">
        <v>284</v>
      </c>
      <c r="B289" s="54" t="s">
        <v>1927</v>
      </c>
      <c r="C289" s="1" t="s">
        <v>64</v>
      </c>
      <c r="D289" s="54" t="s">
        <v>1928</v>
      </c>
      <c r="E289" s="54" t="s">
        <v>539</v>
      </c>
      <c r="F289" s="54" t="s">
        <v>1929</v>
      </c>
      <c r="G289" s="54" t="s">
        <v>1930</v>
      </c>
      <c r="H289" s="1" t="s">
        <v>126</v>
      </c>
      <c r="I289" s="4">
        <v>598.14</v>
      </c>
      <c r="J289" s="4">
        <f>I289</f>
        <v>598.14</v>
      </c>
      <c r="K289" s="4">
        <v>0</v>
      </c>
      <c r="L289" s="4">
        <v>0</v>
      </c>
      <c r="M289" s="4">
        <v>598.14</v>
      </c>
      <c r="N289" s="4">
        <v>0</v>
      </c>
      <c r="O289" s="54" t="s">
        <v>1931</v>
      </c>
      <c r="P289" s="54" t="s">
        <v>1932</v>
      </c>
      <c r="Q289" s="54" t="s">
        <v>409</v>
      </c>
      <c r="R289" s="54" t="s">
        <v>95</v>
      </c>
    </row>
    <row r="290" spans="1:18" ht="84">
      <c r="A290" s="54">
        <v>285</v>
      </c>
      <c r="B290" s="54" t="s">
        <v>1927</v>
      </c>
      <c r="C290" s="1" t="s">
        <v>64</v>
      </c>
      <c r="D290" s="54" t="s">
        <v>1933</v>
      </c>
      <c r="E290" s="54" t="s">
        <v>539</v>
      </c>
      <c r="F290" s="54" t="s">
        <v>1929</v>
      </c>
      <c r="G290" s="54" t="s">
        <v>2402</v>
      </c>
      <c r="H290" s="1" t="s">
        <v>121</v>
      </c>
      <c r="I290" s="4">
        <v>6830</v>
      </c>
      <c r="J290" s="4">
        <v>6830</v>
      </c>
      <c r="K290" s="4">
        <v>0</v>
      </c>
      <c r="L290" s="4">
        <v>0</v>
      </c>
      <c r="M290" s="4">
        <v>0</v>
      </c>
      <c r="N290" s="4">
        <v>0</v>
      </c>
      <c r="O290" s="54" t="s">
        <v>1934</v>
      </c>
      <c r="P290" s="54" t="s">
        <v>1938</v>
      </c>
      <c r="Q290" s="54" t="s">
        <v>409</v>
      </c>
      <c r="R290" s="54" t="s">
        <v>95</v>
      </c>
    </row>
    <row r="291" spans="1:18" ht="84">
      <c r="A291" s="54">
        <v>286</v>
      </c>
      <c r="B291" s="54" t="s">
        <v>1939</v>
      </c>
      <c r="C291" s="54" t="s">
        <v>64</v>
      </c>
      <c r="D291" s="54" t="s">
        <v>1940</v>
      </c>
      <c r="E291" s="54" t="s">
        <v>800</v>
      </c>
      <c r="F291" s="54" t="s">
        <v>1941</v>
      </c>
      <c r="G291" s="54" t="s">
        <v>1942</v>
      </c>
      <c r="H291" s="54" t="s">
        <v>126</v>
      </c>
      <c r="I291" s="4">
        <v>3276.72</v>
      </c>
      <c r="J291" s="4">
        <v>3276.72</v>
      </c>
      <c r="K291" s="4">
        <v>0</v>
      </c>
      <c r="L291" s="4">
        <v>0</v>
      </c>
      <c r="M291" s="4">
        <v>0</v>
      </c>
      <c r="N291" s="4">
        <v>0</v>
      </c>
      <c r="O291" s="54" t="s">
        <v>755</v>
      </c>
      <c r="P291" s="54" t="s">
        <v>1943</v>
      </c>
      <c r="Q291" s="54" t="s">
        <v>409</v>
      </c>
      <c r="R291" s="54" t="s">
        <v>95</v>
      </c>
    </row>
    <row r="292" spans="1:18" ht="84">
      <c r="A292" s="54">
        <v>287</v>
      </c>
      <c r="B292" s="54" t="s">
        <v>1939</v>
      </c>
      <c r="C292" s="54" t="s">
        <v>64</v>
      </c>
      <c r="D292" s="54" t="s">
        <v>1940</v>
      </c>
      <c r="E292" s="54" t="s">
        <v>800</v>
      </c>
      <c r="F292" s="54" t="s">
        <v>1941</v>
      </c>
      <c r="G292" s="54" t="s">
        <v>1944</v>
      </c>
      <c r="H292" s="54" t="s">
        <v>126</v>
      </c>
      <c r="I292" s="4">
        <v>22140</v>
      </c>
      <c r="J292" s="4">
        <v>22140</v>
      </c>
      <c r="K292" s="4">
        <v>0</v>
      </c>
      <c r="L292" s="4">
        <v>0</v>
      </c>
      <c r="M292" s="4">
        <v>0</v>
      </c>
      <c r="N292" s="4">
        <v>0</v>
      </c>
      <c r="O292" s="54" t="s">
        <v>755</v>
      </c>
      <c r="P292" s="54" t="s">
        <v>1945</v>
      </c>
      <c r="Q292" s="54" t="s">
        <v>409</v>
      </c>
      <c r="R292" s="54" t="s">
        <v>95</v>
      </c>
    </row>
    <row r="293" spans="1:18" ht="84">
      <c r="A293" s="54">
        <v>288</v>
      </c>
      <c r="B293" s="54" t="s">
        <v>1939</v>
      </c>
      <c r="C293" s="54" t="s">
        <v>64</v>
      </c>
      <c r="D293" s="54" t="s">
        <v>1940</v>
      </c>
      <c r="E293" s="54" t="s">
        <v>482</v>
      </c>
      <c r="F293" s="54" t="s">
        <v>1946</v>
      </c>
      <c r="G293" s="54" t="s">
        <v>1947</v>
      </c>
      <c r="H293" s="54" t="s">
        <v>121</v>
      </c>
      <c r="I293" s="4">
        <v>5384.31</v>
      </c>
      <c r="J293" s="4">
        <v>5384.31</v>
      </c>
      <c r="K293" s="4">
        <v>0</v>
      </c>
      <c r="L293" s="4">
        <v>0</v>
      </c>
      <c r="M293" s="4">
        <v>0</v>
      </c>
      <c r="N293" s="4">
        <v>0</v>
      </c>
      <c r="O293" s="54" t="s">
        <v>755</v>
      </c>
      <c r="P293" s="54" t="s">
        <v>1948</v>
      </c>
      <c r="Q293" s="54" t="s">
        <v>409</v>
      </c>
      <c r="R293" s="54" t="s">
        <v>95</v>
      </c>
    </row>
    <row r="294" spans="1:18" ht="63">
      <c r="A294" s="54">
        <v>289</v>
      </c>
      <c r="B294" s="54" t="s">
        <v>1939</v>
      </c>
      <c r="C294" s="54" t="s">
        <v>64</v>
      </c>
      <c r="D294" s="54" t="s">
        <v>1940</v>
      </c>
      <c r="E294" s="54" t="s">
        <v>482</v>
      </c>
      <c r="F294" s="54" t="s">
        <v>1946</v>
      </c>
      <c r="G294" s="54" t="s">
        <v>1949</v>
      </c>
      <c r="H294" s="54" t="s">
        <v>40</v>
      </c>
      <c r="I294" s="4">
        <v>1845</v>
      </c>
      <c r="J294" s="4">
        <v>1845</v>
      </c>
      <c r="K294" s="4">
        <v>0</v>
      </c>
      <c r="L294" s="4">
        <v>0</v>
      </c>
      <c r="M294" s="4">
        <v>0</v>
      </c>
      <c r="N294" s="4">
        <v>0</v>
      </c>
      <c r="O294" s="54" t="s">
        <v>755</v>
      </c>
      <c r="P294" s="54" t="s">
        <v>2360</v>
      </c>
      <c r="Q294" s="54" t="s">
        <v>409</v>
      </c>
      <c r="R294" s="54" t="s">
        <v>955</v>
      </c>
    </row>
    <row r="295" spans="1:18" ht="63">
      <c r="A295" s="54">
        <v>290</v>
      </c>
      <c r="B295" s="54" t="s">
        <v>1939</v>
      </c>
      <c r="C295" s="54" t="s">
        <v>64</v>
      </c>
      <c r="D295" s="54" t="s">
        <v>1940</v>
      </c>
      <c r="E295" s="54" t="s">
        <v>482</v>
      </c>
      <c r="F295" s="54" t="s">
        <v>1946</v>
      </c>
      <c r="G295" s="54" t="s">
        <v>1950</v>
      </c>
      <c r="H295" s="54" t="s">
        <v>40</v>
      </c>
      <c r="I295" s="4">
        <v>799</v>
      </c>
      <c r="J295" s="4">
        <v>799</v>
      </c>
      <c r="K295" s="4">
        <v>0</v>
      </c>
      <c r="L295" s="4">
        <v>0</v>
      </c>
      <c r="M295" s="4">
        <v>0</v>
      </c>
      <c r="N295" s="4">
        <v>0</v>
      </c>
      <c r="O295" s="54" t="s">
        <v>755</v>
      </c>
      <c r="P295" s="54" t="s">
        <v>2360</v>
      </c>
      <c r="Q295" s="54" t="s">
        <v>409</v>
      </c>
      <c r="R295" s="54" t="s">
        <v>955</v>
      </c>
    </row>
    <row r="296" spans="1:18" ht="84">
      <c r="A296" s="54">
        <v>291</v>
      </c>
      <c r="B296" s="54" t="s">
        <v>1939</v>
      </c>
      <c r="C296" s="54" t="s">
        <v>64</v>
      </c>
      <c r="D296" s="54" t="s">
        <v>1940</v>
      </c>
      <c r="E296" s="54" t="s">
        <v>800</v>
      </c>
      <c r="F296" s="54" t="s">
        <v>1941</v>
      </c>
      <c r="G296" s="54" t="s">
        <v>1951</v>
      </c>
      <c r="H296" s="54" t="s">
        <v>40</v>
      </c>
      <c r="I296" s="4">
        <v>1946</v>
      </c>
      <c r="J296" s="4">
        <v>1946</v>
      </c>
      <c r="K296" s="4">
        <v>0</v>
      </c>
      <c r="L296" s="4">
        <v>0</v>
      </c>
      <c r="M296" s="4">
        <v>0</v>
      </c>
      <c r="N296" s="4">
        <v>0</v>
      </c>
      <c r="O296" s="54" t="s">
        <v>755</v>
      </c>
      <c r="P296" s="54" t="s">
        <v>1952</v>
      </c>
      <c r="Q296" s="54" t="s">
        <v>409</v>
      </c>
      <c r="R296" s="54" t="s">
        <v>95</v>
      </c>
    </row>
    <row r="297" spans="1:18" ht="84">
      <c r="A297" s="54">
        <v>292</v>
      </c>
      <c r="B297" s="54" t="s">
        <v>1939</v>
      </c>
      <c r="C297" s="54" t="s">
        <v>64</v>
      </c>
      <c r="D297" s="54" t="s">
        <v>1940</v>
      </c>
      <c r="E297" s="54" t="s">
        <v>800</v>
      </c>
      <c r="F297" s="54" t="s">
        <v>1941</v>
      </c>
      <c r="G297" s="54" t="s">
        <v>1953</v>
      </c>
      <c r="H297" s="54" t="s">
        <v>40</v>
      </c>
      <c r="I297" s="4">
        <v>2050</v>
      </c>
      <c r="J297" s="4">
        <v>2050</v>
      </c>
      <c r="K297" s="4">
        <v>0</v>
      </c>
      <c r="L297" s="4">
        <v>0</v>
      </c>
      <c r="M297" s="4">
        <v>0</v>
      </c>
      <c r="N297" s="4">
        <v>0</v>
      </c>
      <c r="O297" s="54" t="s">
        <v>755</v>
      </c>
      <c r="P297" s="54" t="s">
        <v>1954</v>
      </c>
      <c r="Q297" s="54" t="s">
        <v>409</v>
      </c>
      <c r="R297" s="54" t="s">
        <v>95</v>
      </c>
    </row>
    <row r="298" spans="1:18" ht="63">
      <c r="A298" s="54">
        <v>293</v>
      </c>
      <c r="B298" s="54" t="s">
        <v>1939</v>
      </c>
      <c r="C298" s="54" t="s">
        <v>64</v>
      </c>
      <c r="D298" s="54" t="s">
        <v>1940</v>
      </c>
      <c r="E298" s="54" t="s">
        <v>800</v>
      </c>
      <c r="F298" s="54" t="s">
        <v>1941</v>
      </c>
      <c r="G298" s="54" t="s">
        <v>1955</v>
      </c>
      <c r="H298" s="54" t="s">
        <v>59</v>
      </c>
      <c r="I298" s="4">
        <v>1188.8900000000001</v>
      </c>
      <c r="J298" s="4">
        <v>1188.8900000000001</v>
      </c>
      <c r="K298" s="4">
        <v>0</v>
      </c>
      <c r="L298" s="4">
        <v>0</v>
      </c>
      <c r="M298" s="4">
        <v>0</v>
      </c>
      <c r="N298" s="4">
        <v>0</v>
      </c>
      <c r="O298" s="54" t="s">
        <v>755</v>
      </c>
      <c r="P298" s="54" t="s">
        <v>2360</v>
      </c>
      <c r="Q298" s="54" t="s">
        <v>409</v>
      </c>
      <c r="R298" s="54" t="s">
        <v>955</v>
      </c>
    </row>
    <row r="299" spans="1:18" ht="84">
      <c r="A299" s="54">
        <v>294</v>
      </c>
      <c r="B299" s="54" t="s">
        <v>1939</v>
      </c>
      <c r="C299" s="54" t="s">
        <v>64</v>
      </c>
      <c r="D299" s="54" t="s">
        <v>1940</v>
      </c>
      <c r="E299" s="54" t="s">
        <v>482</v>
      </c>
      <c r="F299" s="54" t="s">
        <v>1946</v>
      </c>
      <c r="G299" s="54" t="s">
        <v>1956</v>
      </c>
      <c r="H299" s="54" t="s">
        <v>59</v>
      </c>
      <c r="I299" s="4">
        <v>8241</v>
      </c>
      <c r="J299" s="4">
        <v>8241</v>
      </c>
      <c r="K299" s="4">
        <v>0</v>
      </c>
      <c r="L299" s="4">
        <v>0</v>
      </c>
      <c r="M299" s="4">
        <v>0</v>
      </c>
      <c r="N299" s="4">
        <v>0</v>
      </c>
      <c r="O299" s="54" t="s">
        <v>755</v>
      </c>
      <c r="P299" s="54" t="s">
        <v>1957</v>
      </c>
      <c r="Q299" s="54" t="s">
        <v>409</v>
      </c>
      <c r="R299" s="54" t="s">
        <v>95</v>
      </c>
    </row>
    <row r="300" spans="1:18" ht="84">
      <c r="A300" s="54">
        <v>295</v>
      </c>
      <c r="B300" s="54" t="s">
        <v>1964</v>
      </c>
      <c r="C300" s="1" t="s">
        <v>64</v>
      </c>
      <c r="D300" s="54" t="s">
        <v>1928</v>
      </c>
      <c r="E300" s="54" t="s">
        <v>539</v>
      </c>
      <c r="F300" s="54" t="s">
        <v>1946</v>
      </c>
      <c r="G300" s="54" t="s">
        <v>1965</v>
      </c>
      <c r="H300" s="1" t="s">
        <v>121</v>
      </c>
      <c r="I300" s="4">
        <v>158751.18</v>
      </c>
      <c r="J300" s="4">
        <f>I300</f>
        <v>158751.18</v>
      </c>
      <c r="K300" s="4">
        <v>0</v>
      </c>
      <c r="L300" s="4">
        <v>0</v>
      </c>
      <c r="M300" s="4">
        <v>158751.18</v>
      </c>
      <c r="N300" s="4">
        <v>0</v>
      </c>
      <c r="O300" s="54" t="s">
        <v>1966</v>
      </c>
      <c r="P300" s="54" t="s">
        <v>1967</v>
      </c>
      <c r="Q300" s="54" t="s">
        <v>1968</v>
      </c>
      <c r="R300" s="54" t="s">
        <v>95</v>
      </c>
    </row>
    <row r="301" spans="1:18" ht="73.5">
      <c r="A301" s="54">
        <v>296</v>
      </c>
      <c r="B301" s="54" t="s">
        <v>1977</v>
      </c>
      <c r="C301" s="1" t="s">
        <v>64</v>
      </c>
      <c r="D301" s="54" t="s">
        <v>55</v>
      </c>
      <c r="E301" s="54" t="s">
        <v>76</v>
      </c>
      <c r="F301" s="54" t="s">
        <v>1978</v>
      </c>
      <c r="G301" s="54" t="s">
        <v>1979</v>
      </c>
      <c r="H301" s="1" t="s">
        <v>40</v>
      </c>
      <c r="I301" s="4">
        <v>11179</v>
      </c>
      <c r="J301" s="4">
        <v>11179</v>
      </c>
      <c r="K301" s="4">
        <v>0</v>
      </c>
      <c r="L301" s="4">
        <v>0</v>
      </c>
      <c r="M301" s="4">
        <v>0</v>
      </c>
      <c r="N301" s="4">
        <v>0</v>
      </c>
      <c r="O301" s="54" t="s">
        <v>1980</v>
      </c>
      <c r="P301" s="54" t="s">
        <v>1981</v>
      </c>
      <c r="Q301" s="54" t="s">
        <v>409</v>
      </c>
      <c r="R301" s="54" t="s">
        <v>52</v>
      </c>
    </row>
    <row r="302" spans="1:18" ht="409.5">
      <c r="A302" s="54">
        <v>297</v>
      </c>
      <c r="B302" s="54" t="s">
        <v>1994</v>
      </c>
      <c r="C302" s="1" t="s">
        <v>64</v>
      </c>
      <c r="D302" s="54" t="s">
        <v>2343</v>
      </c>
      <c r="E302" s="54" t="s">
        <v>1995</v>
      </c>
      <c r="F302" s="54" t="s">
        <v>1996</v>
      </c>
      <c r="G302" s="54" t="s">
        <v>1997</v>
      </c>
      <c r="H302" s="1" t="s">
        <v>59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54" t="s">
        <v>2413</v>
      </c>
      <c r="P302" s="54" t="s">
        <v>1998</v>
      </c>
      <c r="Q302" s="54" t="s">
        <v>409</v>
      </c>
      <c r="R302" s="54" t="s">
        <v>955</v>
      </c>
    </row>
    <row r="303" spans="1:18" ht="388.5">
      <c r="A303" s="54">
        <v>298</v>
      </c>
      <c r="B303" s="54" t="s">
        <v>1994</v>
      </c>
      <c r="C303" s="1" t="s">
        <v>64</v>
      </c>
      <c r="D303" s="54" t="s">
        <v>1999</v>
      </c>
      <c r="E303" s="54" t="s">
        <v>2000</v>
      </c>
      <c r="F303" s="54"/>
      <c r="G303" s="54" t="s">
        <v>2001</v>
      </c>
      <c r="H303" s="1" t="s">
        <v>59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54" t="s">
        <v>2002</v>
      </c>
      <c r="P303" s="54" t="s">
        <v>2003</v>
      </c>
      <c r="Q303" s="54" t="s">
        <v>409</v>
      </c>
      <c r="R303" s="54" t="s">
        <v>955</v>
      </c>
    </row>
    <row r="304" spans="1:18" ht="84">
      <c r="A304" s="54">
        <v>299</v>
      </c>
      <c r="B304" s="54" t="s">
        <v>2009</v>
      </c>
      <c r="C304" s="1" t="s">
        <v>64</v>
      </c>
      <c r="D304" s="54" t="s">
        <v>1420</v>
      </c>
      <c r="E304" s="54" t="s">
        <v>482</v>
      </c>
      <c r="F304" s="54" t="s">
        <v>2010</v>
      </c>
      <c r="G304" s="54" t="s">
        <v>2011</v>
      </c>
      <c r="H304" s="1" t="s">
        <v>59</v>
      </c>
      <c r="I304" s="4">
        <v>51500</v>
      </c>
      <c r="J304" s="4">
        <v>0</v>
      </c>
      <c r="K304" s="4">
        <v>0</v>
      </c>
      <c r="L304" s="4">
        <v>0</v>
      </c>
      <c r="M304" s="4">
        <v>51500</v>
      </c>
      <c r="N304" s="4">
        <v>0</v>
      </c>
      <c r="O304" s="54" t="s">
        <v>2012</v>
      </c>
      <c r="P304" s="54" t="s">
        <v>2013</v>
      </c>
      <c r="Q304" s="54" t="s">
        <v>409</v>
      </c>
      <c r="R304" s="54" t="s">
        <v>95</v>
      </c>
    </row>
    <row r="305" spans="1:20" ht="84">
      <c r="A305" s="54">
        <v>300</v>
      </c>
      <c r="B305" s="54" t="s">
        <v>2009</v>
      </c>
      <c r="C305" s="1" t="s">
        <v>64</v>
      </c>
      <c r="D305" s="54" t="s">
        <v>2014</v>
      </c>
      <c r="E305" s="54" t="s">
        <v>482</v>
      </c>
      <c r="F305" s="54" t="s">
        <v>2010</v>
      </c>
      <c r="G305" s="54" t="s">
        <v>2015</v>
      </c>
      <c r="H305" s="1" t="s">
        <v>121</v>
      </c>
      <c r="I305" s="4">
        <v>21091</v>
      </c>
      <c r="J305" s="4">
        <v>0</v>
      </c>
      <c r="K305" s="4">
        <v>0</v>
      </c>
      <c r="L305" s="4">
        <v>0</v>
      </c>
      <c r="M305" s="4">
        <v>21091</v>
      </c>
      <c r="N305" s="4">
        <v>0</v>
      </c>
      <c r="O305" s="54" t="s">
        <v>2016</v>
      </c>
      <c r="P305" s="54" t="s">
        <v>2360</v>
      </c>
      <c r="Q305" s="54" t="s">
        <v>409</v>
      </c>
      <c r="R305" s="54" t="s">
        <v>95</v>
      </c>
    </row>
    <row r="306" spans="1:20" ht="189">
      <c r="A306" s="54">
        <v>301</v>
      </c>
      <c r="B306" s="54" t="s">
        <v>2017</v>
      </c>
      <c r="C306" s="1" t="s">
        <v>64</v>
      </c>
      <c r="D306" s="54" t="s">
        <v>2018</v>
      </c>
      <c r="E306" s="54" t="s">
        <v>2019</v>
      </c>
      <c r="F306" s="54" t="s">
        <v>2020</v>
      </c>
      <c r="G306" s="54" t="s">
        <v>2021</v>
      </c>
      <c r="H306" s="1" t="s">
        <v>121</v>
      </c>
      <c r="I306" s="4">
        <v>1440</v>
      </c>
      <c r="J306" s="4">
        <v>1440</v>
      </c>
      <c r="K306" s="4">
        <v>0</v>
      </c>
      <c r="L306" s="4">
        <v>0</v>
      </c>
      <c r="M306" s="4">
        <v>0</v>
      </c>
      <c r="N306" s="4">
        <v>0</v>
      </c>
      <c r="O306" s="54" t="s">
        <v>2025</v>
      </c>
      <c r="P306" s="54" t="s">
        <v>2360</v>
      </c>
      <c r="Q306" s="54" t="s">
        <v>409</v>
      </c>
      <c r="R306" s="54" t="s">
        <v>52</v>
      </c>
      <c r="S306" s="10"/>
      <c r="T306" s="10"/>
    </row>
    <row r="307" spans="1:20" ht="84">
      <c r="A307" s="54">
        <v>302</v>
      </c>
      <c r="B307" s="54" t="s">
        <v>2026</v>
      </c>
      <c r="C307" s="54" t="s">
        <v>64</v>
      </c>
      <c r="D307" s="54" t="s">
        <v>2027</v>
      </c>
      <c r="E307" s="54" t="s">
        <v>2028</v>
      </c>
      <c r="F307" s="54" t="s">
        <v>2029</v>
      </c>
      <c r="G307" s="54" t="s">
        <v>2030</v>
      </c>
      <c r="H307" s="54" t="s">
        <v>59</v>
      </c>
      <c r="I307" s="4">
        <v>21894</v>
      </c>
      <c r="J307" s="4">
        <v>21894</v>
      </c>
      <c r="K307" s="4">
        <v>0</v>
      </c>
      <c r="L307" s="4">
        <v>0</v>
      </c>
      <c r="M307" s="4">
        <v>0</v>
      </c>
      <c r="N307" s="4">
        <v>0</v>
      </c>
      <c r="O307" s="63" t="s">
        <v>2031</v>
      </c>
      <c r="P307" s="61" t="s">
        <v>2032</v>
      </c>
      <c r="Q307" s="54" t="s">
        <v>409</v>
      </c>
      <c r="R307" s="54" t="s">
        <v>95</v>
      </c>
    </row>
    <row r="308" spans="1:20" ht="84">
      <c r="A308" s="54">
        <v>303</v>
      </c>
      <c r="B308" s="54" t="s">
        <v>2026</v>
      </c>
      <c r="C308" s="54" t="s">
        <v>64</v>
      </c>
      <c r="D308" s="54" t="s">
        <v>2033</v>
      </c>
      <c r="E308" s="54" t="s">
        <v>482</v>
      </c>
      <c r="F308" s="54" t="s">
        <v>2029</v>
      </c>
      <c r="G308" s="54" t="s">
        <v>2034</v>
      </c>
      <c r="H308" s="54" t="s">
        <v>59</v>
      </c>
      <c r="I308" s="4">
        <v>5800</v>
      </c>
      <c r="J308" s="4">
        <v>5800</v>
      </c>
      <c r="K308" s="4">
        <v>0</v>
      </c>
      <c r="L308" s="4">
        <v>0</v>
      </c>
      <c r="M308" s="4">
        <v>0</v>
      </c>
      <c r="N308" s="4">
        <v>0</v>
      </c>
      <c r="O308" s="64"/>
      <c r="P308" s="62"/>
      <c r="Q308" s="54" t="s">
        <v>409</v>
      </c>
      <c r="R308" s="54" t="s">
        <v>95</v>
      </c>
    </row>
    <row r="309" spans="1:20" ht="102" customHeight="1">
      <c r="A309" s="54">
        <v>304</v>
      </c>
      <c r="B309" s="54" t="s">
        <v>2026</v>
      </c>
      <c r="C309" s="54" t="s">
        <v>64</v>
      </c>
      <c r="D309" s="54" t="s">
        <v>2035</v>
      </c>
      <c r="E309" s="54" t="s">
        <v>2028</v>
      </c>
      <c r="F309" s="54" t="s">
        <v>2029</v>
      </c>
      <c r="G309" s="54" t="s">
        <v>2036</v>
      </c>
      <c r="H309" s="54" t="s">
        <v>121</v>
      </c>
      <c r="I309" s="4">
        <v>3243.88</v>
      </c>
      <c r="J309" s="4">
        <v>3243.88</v>
      </c>
      <c r="K309" s="4">
        <v>0</v>
      </c>
      <c r="L309" s="4">
        <v>0</v>
      </c>
      <c r="M309" s="4">
        <v>0</v>
      </c>
      <c r="N309" s="4">
        <v>0</v>
      </c>
      <c r="O309" s="54" t="s">
        <v>2037</v>
      </c>
      <c r="P309" s="54" t="s">
        <v>2038</v>
      </c>
      <c r="Q309" s="54" t="s">
        <v>409</v>
      </c>
      <c r="R309" s="54" t="s">
        <v>95</v>
      </c>
    </row>
    <row r="310" spans="1:20" ht="136.5">
      <c r="A310" s="54">
        <v>305</v>
      </c>
      <c r="B310" s="54" t="s">
        <v>2039</v>
      </c>
      <c r="C310" s="1" t="s">
        <v>64</v>
      </c>
      <c r="D310" s="54" t="s">
        <v>2040</v>
      </c>
      <c r="E310" s="54" t="s">
        <v>482</v>
      </c>
      <c r="F310" s="54" t="s">
        <v>2041</v>
      </c>
      <c r="G310" s="54" t="s">
        <v>2042</v>
      </c>
      <c r="H310" s="1" t="s">
        <v>59</v>
      </c>
      <c r="I310" s="4">
        <v>174032</v>
      </c>
      <c r="J310" s="4">
        <v>2500</v>
      </c>
      <c r="K310" s="4">
        <v>0</v>
      </c>
      <c r="L310" s="4">
        <v>0</v>
      </c>
      <c r="M310" s="4">
        <v>149032</v>
      </c>
      <c r="N310" s="4">
        <v>0</v>
      </c>
      <c r="O310" s="54" t="s">
        <v>2043</v>
      </c>
      <c r="P310" s="54" t="s">
        <v>2044</v>
      </c>
      <c r="Q310" s="54" t="s">
        <v>409</v>
      </c>
      <c r="R310" s="54" t="s">
        <v>42</v>
      </c>
    </row>
    <row r="311" spans="1:20" ht="84">
      <c r="A311" s="54">
        <v>306</v>
      </c>
      <c r="B311" s="54" t="s">
        <v>2053</v>
      </c>
      <c r="C311" s="1" t="s">
        <v>64</v>
      </c>
      <c r="D311" s="54" t="s">
        <v>2054</v>
      </c>
      <c r="E311" s="54" t="s">
        <v>2055</v>
      </c>
      <c r="F311" s="54" t="s">
        <v>2056</v>
      </c>
      <c r="G311" s="54" t="s">
        <v>541</v>
      </c>
      <c r="H311" s="1" t="s">
        <v>59</v>
      </c>
      <c r="I311" s="4">
        <v>134000</v>
      </c>
      <c r="J311" s="4">
        <v>134000</v>
      </c>
      <c r="K311" s="4">
        <v>0</v>
      </c>
      <c r="L311" s="4">
        <v>0</v>
      </c>
      <c r="M311" s="4">
        <v>0</v>
      </c>
      <c r="N311" s="4">
        <v>0</v>
      </c>
      <c r="O311" s="54" t="s">
        <v>906</v>
      </c>
      <c r="P311" s="54" t="s">
        <v>2057</v>
      </c>
      <c r="Q311" s="54" t="s">
        <v>409</v>
      </c>
      <c r="R311" s="54" t="s">
        <v>95</v>
      </c>
    </row>
    <row r="312" spans="1:20" ht="84">
      <c r="A312" s="54">
        <v>307</v>
      </c>
      <c r="B312" s="54" t="s">
        <v>2069</v>
      </c>
      <c r="C312" s="1" t="s">
        <v>64</v>
      </c>
      <c r="D312" s="54" t="s">
        <v>2070</v>
      </c>
      <c r="E312" s="54" t="s">
        <v>2071</v>
      </c>
      <c r="F312" s="54" t="s">
        <v>2072</v>
      </c>
      <c r="G312" s="54" t="s">
        <v>2073</v>
      </c>
      <c r="H312" s="1" t="s">
        <v>40</v>
      </c>
      <c r="I312" s="4">
        <v>1528</v>
      </c>
      <c r="J312" s="4">
        <v>1528</v>
      </c>
      <c r="K312" s="4">
        <v>0</v>
      </c>
      <c r="L312" s="4">
        <v>0</v>
      </c>
      <c r="M312" s="4">
        <v>0</v>
      </c>
      <c r="N312" s="4">
        <v>0</v>
      </c>
      <c r="O312" s="54" t="s">
        <v>2360</v>
      </c>
      <c r="P312" s="54" t="s">
        <v>2360</v>
      </c>
      <c r="Q312" s="54" t="s">
        <v>409</v>
      </c>
      <c r="R312" s="54" t="s">
        <v>95</v>
      </c>
    </row>
    <row r="313" spans="1:20" ht="84">
      <c r="A313" s="54">
        <v>308</v>
      </c>
      <c r="B313" s="54" t="s">
        <v>2069</v>
      </c>
      <c r="C313" s="1" t="s">
        <v>64</v>
      </c>
      <c r="D313" s="54" t="s">
        <v>2074</v>
      </c>
      <c r="E313" s="54" t="s">
        <v>2075</v>
      </c>
      <c r="F313" s="54" t="s">
        <v>2072</v>
      </c>
      <c r="G313" s="54" t="s">
        <v>2073</v>
      </c>
      <c r="H313" s="1" t="s">
        <v>40</v>
      </c>
      <c r="I313" s="4">
        <v>1218.99</v>
      </c>
      <c r="J313" s="4">
        <v>1218.99</v>
      </c>
      <c r="K313" s="4">
        <v>0</v>
      </c>
      <c r="L313" s="4">
        <v>0</v>
      </c>
      <c r="M313" s="4">
        <v>0</v>
      </c>
      <c r="N313" s="4">
        <v>0</v>
      </c>
      <c r="O313" s="54" t="s">
        <v>2360</v>
      </c>
      <c r="P313" s="54" t="s">
        <v>2360</v>
      </c>
      <c r="Q313" s="54" t="s">
        <v>409</v>
      </c>
      <c r="R313" s="54" t="s">
        <v>95</v>
      </c>
    </row>
    <row r="314" spans="1:20" ht="63">
      <c r="A314" s="54">
        <v>309</v>
      </c>
      <c r="B314" s="54" t="s">
        <v>2069</v>
      </c>
      <c r="C314" s="1" t="s">
        <v>64</v>
      </c>
      <c r="D314" s="54" t="s">
        <v>2076</v>
      </c>
      <c r="E314" s="54" t="s">
        <v>2077</v>
      </c>
      <c r="F314" s="54" t="s">
        <v>2072</v>
      </c>
      <c r="G314" s="54" t="s">
        <v>2078</v>
      </c>
      <c r="H314" s="1" t="s">
        <v>59</v>
      </c>
      <c r="I314" s="4">
        <v>1448</v>
      </c>
      <c r="J314" s="4">
        <v>1448</v>
      </c>
      <c r="K314" s="4">
        <v>0</v>
      </c>
      <c r="L314" s="4">
        <v>0</v>
      </c>
      <c r="M314" s="4">
        <v>0</v>
      </c>
      <c r="N314" s="4">
        <v>0</v>
      </c>
      <c r="O314" s="54" t="s">
        <v>2360</v>
      </c>
      <c r="P314" s="54" t="s">
        <v>2360</v>
      </c>
      <c r="Q314" s="54" t="s">
        <v>409</v>
      </c>
      <c r="R314" s="54" t="s">
        <v>955</v>
      </c>
    </row>
    <row r="315" spans="1:20" ht="63">
      <c r="A315" s="54">
        <v>310</v>
      </c>
      <c r="B315" s="54" t="s">
        <v>2069</v>
      </c>
      <c r="C315" s="1" t="s">
        <v>64</v>
      </c>
      <c r="D315" s="54" t="s">
        <v>2079</v>
      </c>
      <c r="E315" s="54" t="s">
        <v>476</v>
      </c>
      <c r="F315" s="54" t="s">
        <v>2072</v>
      </c>
      <c r="G315" s="54" t="s">
        <v>2080</v>
      </c>
      <c r="H315" s="1" t="s">
        <v>59</v>
      </c>
      <c r="I315" s="4">
        <v>51931</v>
      </c>
      <c r="J315" s="4">
        <v>51931</v>
      </c>
      <c r="K315" s="4">
        <v>0</v>
      </c>
      <c r="L315" s="4">
        <v>0</v>
      </c>
      <c r="M315" s="4">
        <v>0</v>
      </c>
      <c r="N315" s="4">
        <v>0</v>
      </c>
      <c r="O315" s="54" t="s">
        <v>2360</v>
      </c>
      <c r="P315" s="54" t="s">
        <v>2360</v>
      </c>
      <c r="Q315" s="54" t="s">
        <v>409</v>
      </c>
      <c r="R315" s="54" t="s">
        <v>955</v>
      </c>
    </row>
    <row r="316" spans="1:20" ht="84">
      <c r="A316" s="54">
        <v>311</v>
      </c>
      <c r="B316" s="54" t="s">
        <v>2069</v>
      </c>
      <c r="C316" s="1" t="s">
        <v>64</v>
      </c>
      <c r="D316" s="54" t="s">
        <v>2081</v>
      </c>
      <c r="E316" s="54" t="s">
        <v>476</v>
      </c>
      <c r="F316" s="54" t="s">
        <v>2072</v>
      </c>
      <c r="G316" s="54" t="s">
        <v>2082</v>
      </c>
      <c r="H316" s="1" t="s">
        <v>59</v>
      </c>
      <c r="I316" s="4">
        <v>3399</v>
      </c>
      <c r="J316" s="4">
        <v>3399</v>
      </c>
      <c r="K316" s="4">
        <v>0</v>
      </c>
      <c r="L316" s="4">
        <v>0</v>
      </c>
      <c r="M316" s="4">
        <v>0</v>
      </c>
      <c r="N316" s="4">
        <v>0</v>
      </c>
      <c r="O316" s="54" t="s">
        <v>2360</v>
      </c>
      <c r="P316" s="54" t="s">
        <v>2360</v>
      </c>
      <c r="Q316" s="54" t="s">
        <v>409</v>
      </c>
      <c r="R316" s="54" t="s">
        <v>95</v>
      </c>
    </row>
    <row r="317" spans="1:20" ht="115.5">
      <c r="A317" s="54">
        <v>312</v>
      </c>
      <c r="B317" s="54" t="s">
        <v>2088</v>
      </c>
      <c r="C317" s="1" t="s">
        <v>64</v>
      </c>
      <c r="D317" s="54" t="s">
        <v>2089</v>
      </c>
      <c r="E317" s="54" t="s">
        <v>482</v>
      </c>
      <c r="F317" s="54" t="s">
        <v>2090</v>
      </c>
      <c r="G317" s="54" t="s">
        <v>2091</v>
      </c>
      <c r="H317" s="1" t="s">
        <v>40</v>
      </c>
      <c r="I317" s="4">
        <v>15000</v>
      </c>
      <c r="J317" s="4">
        <v>15000</v>
      </c>
      <c r="K317" s="4">
        <v>0</v>
      </c>
      <c r="L317" s="4">
        <v>0</v>
      </c>
      <c r="M317" s="4">
        <v>0</v>
      </c>
      <c r="N317" s="4">
        <v>0</v>
      </c>
      <c r="O317" s="54" t="s">
        <v>2092</v>
      </c>
      <c r="P317" s="54" t="s">
        <v>2360</v>
      </c>
      <c r="Q317" s="92" t="s">
        <v>2093</v>
      </c>
      <c r="R317" s="54" t="s">
        <v>52</v>
      </c>
    </row>
    <row r="318" spans="1:20" ht="63">
      <c r="A318" s="54">
        <v>313</v>
      </c>
      <c r="B318" s="54" t="s">
        <v>2088</v>
      </c>
      <c r="C318" s="1" t="s">
        <v>64</v>
      </c>
      <c r="D318" s="54" t="s">
        <v>2089</v>
      </c>
      <c r="E318" s="54" t="s">
        <v>2094</v>
      </c>
      <c r="F318" s="54" t="s">
        <v>2090</v>
      </c>
      <c r="G318" s="54" t="s">
        <v>2095</v>
      </c>
      <c r="H318" s="1" t="s">
        <v>59</v>
      </c>
      <c r="I318" s="4">
        <v>13962.96</v>
      </c>
      <c r="J318" s="4">
        <v>13962.96</v>
      </c>
      <c r="K318" s="4">
        <v>0</v>
      </c>
      <c r="L318" s="4">
        <v>0</v>
      </c>
      <c r="M318" s="4">
        <v>0</v>
      </c>
      <c r="N318" s="4">
        <v>0</v>
      </c>
      <c r="O318" s="54" t="s">
        <v>2092</v>
      </c>
      <c r="P318" s="54" t="s">
        <v>2360</v>
      </c>
      <c r="Q318" s="92" t="s">
        <v>2093</v>
      </c>
      <c r="R318" s="54" t="s">
        <v>52</v>
      </c>
    </row>
    <row r="319" spans="1:20" ht="63">
      <c r="A319" s="54">
        <v>314</v>
      </c>
      <c r="B319" s="54" t="s">
        <v>2088</v>
      </c>
      <c r="C319" s="1" t="s">
        <v>64</v>
      </c>
      <c r="D319" s="54" t="s">
        <v>2096</v>
      </c>
      <c r="E319" s="54" t="s">
        <v>2097</v>
      </c>
      <c r="F319" s="54" t="s">
        <v>2098</v>
      </c>
      <c r="G319" s="54" t="s">
        <v>2099</v>
      </c>
      <c r="H319" s="1" t="s">
        <v>59</v>
      </c>
      <c r="I319" s="4">
        <v>885.6</v>
      </c>
      <c r="J319" s="4">
        <v>885.6</v>
      </c>
      <c r="K319" s="4">
        <v>0</v>
      </c>
      <c r="L319" s="4">
        <v>0</v>
      </c>
      <c r="M319" s="4">
        <v>0</v>
      </c>
      <c r="N319" s="4">
        <v>0</v>
      </c>
      <c r="O319" s="54" t="s">
        <v>2092</v>
      </c>
      <c r="P319" s="54" t="s">
        <v>2360</v>
      </c>
      <c r="Q319" s="92" t="s">
        <v>2093</v>
      </c>
      <c r="R319" s="54" t="s">
        <v>52</v>
      </c>
    </row>
    <row r="320" spans="1:20" ht="84">
      <c r="A320" s="54">
        <v>315</v>
      </c>
      <c r="B320" s="54" t="s">
        <v>2088</v>
      </c>
      <c r="C320" s="1" t="s">
        <v>64</v>
      </c>
      <c r="D320" s="54" t="s">
        <v>2100</v>
      </c>
      <c r="E320" s="54" t="s">
        <v>482</v>
      </c>
      <c r="F320" s="54" t="s">
        <v>2090</v>
      </c>
      <c r="G320" s="54" t="s">
        <v>2101</v>
      </c>
      <c r="H320" s="1" t="s">
        <v>40</v>
      </c>
      <c r="I320" s="4">
        <v>85250</v>
      </c>
      <c r="J320" s="4">
        <v>85250</v>
      </c>
      <c r="K320" s="4">
        <v>0</v>
      </c>
      <c r="L320" s="4">
        <v>0</v>
      </c>
      <c r="M320" s="4">
        <v>0</v>
      </c>
      <c r="N320" s="4">
        <v>0</v>
      </c>
      <c r="O320" s="54" t="s">
        <v>2102</v>
      </c>
      <c r="P320" s="54" t="s">
        <v>2103</v>
      </c>
      <c r="Q320" s="92" t="s">
        <v>2093</v>
      </c>
      <c r="R320" s="54" t="s">
        <v>52</v>
      </c>
    </row>
    <row r="321" spans="1:31" ht="73.5">
      <c r="A321" s="54">
        <v>316</v>
      </c>
      <c r="B321" s="54" t="s">
        <v>2088</v>
      </c>
      <c r="C321" s="1" t="s">
        <v>64</v>
      </c>
      <c r="D321" s="54" t="s">
        <v>2100</v>
      </c>
      <c r="E321" s="54" t="s">
        <v>482</v>
      </c>
      <c r="F321" s="54" t="s">
        <v>2090</v>
      </c>
      <c r="G321" s="54" t="s">
        <v>2104</v>
      </c>
      <c r="H321" s="1" t="s">
        <v>59</v>
      </c>
      <c r="I321" s="4">
        <v>1000</v>
      </c>
      <c r="J321" s="4">
        <v>1000</v>
      </c>
      <c r="K321" s="4">
        <v>0</v>
      </c>
      <c r="L321" s="4">
        <v>0</v>
      </c>
      <c r="M321" s="4">
        <v>0</v>
      </c>
      <c r="N321" s="4">
        <v>0</v>
      </c>
      <c r="O321" s="54" t="s">
        <v>2105</v>
      </c>
      <c r="P321" s="54" t="s">
        <v>2106</v>
      </c>
      <c r="Q321" s="92" t="s">
        <v>2093</v>
      </c>
      <c r="R321" s="54" t="s">
        <v>52</v>
      </c>
    </row>
    <row r="322" spans="1:31" ht="73.5">
      <c r="A322" s="54">
        <v>317</v>
      </c>
      <c r="B322" s="54" t="s">
        <v>2088</v>
      </c>
      <c r="C322" s="1" t="s">
        <v>64</v>
      </c>
      <c r="D322" s="54" t="s">
        <v>2107</v>
      </c>
      <c r="E322" s="54" t="s">
        <v>482</v>
      </c>
      <c r="F322" s="54" t="s">
        <v>2090</v>
      </c>
      <c r="G322" s="54" t="s">
        <v>2108</v>
      </c>
      <c r="H322" s="1" t="s">
        <v>59</v>
      </c>
      <c r="I322" s="4">
        <v>2081.16</v>
      </c>
      <c r="J322" s="4">
        <v>2081.16</v>
      </c>
      <c r="K322" s="4">
        <v>0</v>
      </c>
      <c r="L322" s="4">
        <v>0</v>
      </c>
      <c r="M322" s="4">
        <v>0</v>
      </c>
      <c r="N322" s="4">
        <v>0</v>
      </c>
      <c r="O322" s="54" t="s">
        <v>755</v>
      </c>
      <c r="P322" s="54" t="s">
        <v>2360</v>
      </c>
      <c r="Q322" s="92" t="s">
        <v>2093</v>
      </c>
      <c r="R322" s="54" t="s">
        <v>52</v>
      </c>
    </row>
    <row r="323" spans="1:31" ht="94.5">
      <c r="A323" s="54">
        <v>318</v>
      </c>
      <c r="B323" s="54" t="s">
        <v>2088</v>
      </c>
      <c r="C323" s="1" t="s">
        <v>64</v>
      </c>
      <c r="D323" s="54" t="s">
        <v>2109</v>
      </c>
      <c r="E323" s="54" t="s">
        <v>482</v>
      </c>
      <c r="F323" s="54" t="s">
        <v>2090</v>
      </c>
      <c r="G323" s="54" t="s">
        <v>2110</v>
      </c>
      <c r="H323" s="1" t="s">
        <v>59</v>
      </c>
      <c r="I323" s="4">
        <v>82299.8</v>
      </c>
      <c r="J323" s="4">
        <v>82299.8</v>
      </c>
      <c r="K323" s="4">
        <v>0</v>
      </c>
      <c r="L323" s="4">
        <v>0</v>
      </c>
      <c r="M323" s="4">
        <v>0</v>
      </c>
      <c r="N323" s="4">
        <v>0</v>
      </c>
      <c r="O323" s="54" t="s">
        <v>755</v>
      </c>
      <c r="P323" s="54" t="s">
        <v>2360</v>
      </c>
      <c r="Q323" s="92" t="s">
        <v>2093</v>
      </c>
      <c r="R323" s="54" t="s">
        <v>955</v>
      </c>
    </row>
    <row r="324" spans="1:31" ht="115.5">
      <c r="A324" s="54">
        <v>319</v>
      </c>
      <c r="B324" s="54" t="s">
        <v>2088</v>
      </c>
      <c r="C324" s="1" t="s">
        <v>64</v>
      </c>
      <c r="D324" s="54" t="s">
        <v>2111</v>
      </c>
      <c r="E324" s="54" t="s">
        <v>482</v>
      </c>
      <c r="F324" s="54" t="s">
        <v>2090</v>
      </c>
      <c r="G324" s="54" t="s">
        <v>2112</v>
      </c>
      <c r="H324" s="1" t="s">
        <v>121</v>
      </c>
      <c r="I324" s="4">
        <v>5305.88</v>
      </c>
      <c r="J324" s="4">
        <v>5305.88</v>
      </c>
      <c r="K324" s="4">
        <v>0</v>
      </c>
      <c r="L324" s="4">
        <v>0</v>
      </c>
      <c r="M324" s="4">
        <v>0</v>
      </c>
      <c r="N324" s="4">
        <v>0</v>
      </c>
      <c r="O324" s="54" t="s">
        <v>755</v>
      </c>
      <c r="P324" s="54" t="s">
        <v>2360</v>
      </c>
      <c r="Q324" s="92" t="s">
        <v>2093</v>
      </c>
      <c r="R324" s="54" t="s">
        <v>95</v>
      </c>
    </row>
    <row r="325" spans="1:31" ht="136.5">
      <c r="A325" s="54">
        <v>320</v>
      </c>
      <c r="B325" s="54" t="s">
        <v>2121</v>
      </c>
      <c r="C325" s="1" t="s">
        <v>64</v>
      </c>
      <c r="D325" s="54" t="s">
        <v>41</v>
      </c>
      <c r="E325" s="54" t="s">
        <v>482</v>
      </c>
      <c r="F325" s="54" t="s">
        <v>2122</v>
      </c>
      <c r="G325" s="54" t="s">
        <v>1259</v>
      </c>
      <c r="H325" s="1" t="s">
        <v>59</v>
      </c>
      <c r="I325" s="4">
        <v>68400</v>
      </c>
      <c r="J325" s="4">
        <v>0</v>
      </c>
      <c r="K325" s="4">
        <v>0</v>
      </c>
      <c r="L325" s="4">
        <v>0</v>
      </c>
      <c r="M325" s="4">
        <v>68400</v>
      </c>
      <c r="N325" s="4">
        <v>0</v>
      </c>
      <c r="O325" s="54" t="s">
        <v>2123</v>
      </c>
      <c r="P325" s="54" t="s">
        <v>2124</v>
      </c>
      <c r="Q325" s="54" t="s">
        <v>409</v>
      </c>
      <c r="R325" s="54" t="s">
        <v>42</v>
      </c>
    </row>
    <row r="326" spans="1:31" ht="84">
      <c r="A326" s="54">
        <v>321</v>
      </c>
      <c r="B326" s="54" t="s">
        <v>2125</v>
      </c>
      <c r="C326" s="1" t="s">
        <v>64</v>
      </c>
      <c r="D326" s="54" t="s">
        <v>46</v>
      </c>
      <c r="E326" s="54" t="s">
        <v>2126</v>
      </c>
      <c r="F326" s="54" t="s">
        <v>2127</v>
      </c>
      <c r="G326" s="54" t="s">
        <v>2128</v>
      </c>
      <c r="H326" s="1" t="s">
        <v>59</v>
      </c>
      <c r="I326" s="4">
        <v>51578</v>
      </c>
      <c r="J326" s="4">
        <v>51578</v>
      </c>
      <c r="K326" s="4">
        <v>0</v>
      </c>
      <c r="L326" s="4">
        <v>0</v>
      </c>
      <c r="M326" s="4">
        <v>0</v>
      </c>
      <c r="N326" s="4">
        <v>0</v>
      </c>
      <c r="O326" s="54" t="s">
        <v>2129</v>
      </c>
      <c r="P326" s="54" t="s">
        <v>2130</v>
      </c>
      <c r="Q326" s="54" t="s">
        <v>409</v>
      </c>
      <c r="R326" s="54" t="s">
        <v>95</v>
      </c>
    </row>
    <row r="327" spans="1:31" ht="73.5">
      <c r="A327" s="54">
        <v>322</v>
      </c>
      <c r="B327" s="54" t="s">
        <v>2135</v>
      </c>
      <c r="C327" s="1" t="s">
        <v>64</v>
      </c>
      <c r="D327" s="54" t="s">
        <v>2136</v>
      </c>
      <c r="E327" s="54" t="s">
        <v>482</v>
      </c>
      <c r="F327" s="54" t="s">
        <v>2137</v>
      </c>
      <c r="G327" s="54" t="s">
        <v>2138</v>
      </c>
      <c r="H327" s="1" t="s">
        <v>59</v>
      </c>
      <c r="I327" s="4">
        <v>483889.64</v>
      </c>
      <c r="J327" s="4">
        <v>483889.64</v>
      </c>
      <c r="K327" s="4">
        <v>0</v>
      </c>
      <c r="L327" s="4">
        <v>0</v>
      </c>
      <c r="M327" s="4">
        <v>0</v>
      </c>
      <c r="N327" s="4">
        <v>0</v>
      </c>
      <c r="O327" s="54" t="s">
        <v>2139</v>
      </c>
      <c r="P327" s="54" t="s">
        <v>2360</v>
      </c>
      <c r="Q327" s="54" t="s">
        <v>409</v>
      </c>
      <c r="R327" s="54" t="s">
        <v>52</v>
      </c>
    </row>
    <row r="328" spans="1:31" ht="63">
      <c r="A328" s="54">
        <v>323</v>
      </c>
      <c r="B328" s="54" t="s">
        <v>2143</v>
      </c>
      <c r="C328" s="1" t="s">
        <v>64</v>
      </c>
      <c r="D328" s="54" t="s">
        <v>55</v>
      </c>
      <c r="E328" s="54" t="s">
        <v>482</v>
      </c>
      <c r="F328" s="54" t="s">
        <v>2144</v>
      </c>
      <c r="G328" s="54" t="s">
        <v>541</v>
      </c>
      <c r="H328" s="1" t="s">
        <v>59</v>
      </c>
      <c r="I328" s="4">
        <v>148754.68</v>
      </c>
      <c r="J328" s="4">
        <v>148754.68</v>
      </c>
      <c r="K328" s="4">
        <v>0</v>
      </c>
      <c r="L328" s="4">
        <v>0</v>
      </c>
      <c r="M328" s="4">
        <v>0</v>
      </c>
      <c r="N328" s="4">
        <v>0</v>
      </c>
      <c r="O328" s="54" t="s">
        <v>2145</v>
      </c>
      <c r="P328" s="54" t="s">
        <v>2146</v>
      </c>
      <c r="Q328" s="54" t="s">
        <v>409</v>
      </c>
      <c r="R328" s="54" t="s">
        <v>52</v>
      </c>
    </row>
    <row r="329" spans="1:31" ht="84">
      <c r="A329" s="54">
        <v>324</v>
      </c>
      <c r="B329" s="54" t="s">
        <v>2147</v>
      </c>
      <c r="C329" s="1" t="s">
        <v>64</v>
      </c>
      <c r="D329" s="54" t="s">
        <v>2148</v>
      </c>
      <c r="E329" s="54" t="s">
        <v>2149</v>
      </c>
      <c r="F329" s="54" t="s">
        <v>2150</v>
      </c>
      <c r="G329" s="54" t="s">
        <v>2332</v>
      </c>
      <c r="H329" s="1" t="s">
        <v>40</v>
      </c>
      <c r="I329" s="4">
        <v>88450</v>
      </c>
      <c r="J329" s="4">
        <v>88450</v>
      </c>
      <c r="K329" s="4">
        <v>0</v>
      </c>
      <c r="L329" s="4">
        <v>0</v>
      </c>
      <c r="M329" s="4">
        <v>0</v>
      </c>
      <c r="N329" s="4">
        <v>0</v>
      </c>
      <c r="O329" s="54" t="s">
        <v>2151</v>
      </c>
      <c r="P329" s="54" t="s">
        <v>2152</v>
      </c>
      <c r="Q329" s="54" t="s">
        <v>409</v>
      </c>
      <c r="R329" s="54" t="s">
        <v>95</v>
      </c>
    </row>
    <row r="330" spans="1:31" ht="136.5">
      <c r="A330" s="54">
        <v>325</v>
      </c>
      <c r="B330" s="54" t="s">
        <v>2156</v>
      </c>
      <c r="C330" s="1" t="s">
        <v>64</v>
      </c>
      <c r="D330" s="54" t="s">
        <v>2157</v>
      </c>
      <c r="E330" s="54" t="s">
        <v>476</v>
      </c>
      <c r="F330" s="54" t="s">
        <v>2338</v>
      </c>
      <c r="G330" s="54" t="s">
        <v>2159</v>
      </c>
      <c r="H330" s="1" t="s">
        <v>40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54" t="s">
        <v>2160</v>
      </c>
      <c r="P330" s="54" t="s">
        <v>2360</v>
      </c>
      <c r="Q330" s="54" t="s">
        <v>409</v>
      </c>
      <c r="R330" s="54" t="s">
        <v>42</v>
      </c>
    </row>
    <row r="331" spans="1:31" ht="94.5">
      <c r="A331" s="54">
        <v>326</v>
      </c>
      <c r="B331" s="54" t="s">
        <v>2163</v>
      </c>
      <c r="C331" s="1" t="s">
        <v>64</v>
      </c>
      <c r="D331" s="54" t="s">
        <v>2164</v>
      </c>
      <c r="E331" s="54" t="s">
        <v>2165</v>
      </c>
      <c r="F331" s="54" t="s">
        <v>2166</v>
      </c>
      <c r="G331" s="54" t="s">
        <v>2167</v>
      </c>
      <c r="H331" s="1" t="s">
        <v>59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54" t="s">
        <v>2139</v>
      </c>
      <c r="P331" s="54" t="s">
        <v>2360</v>
      </c>
      <c r="Q331" s="54" t="s">
        <v>409</v>
      </c>
      <c r="R331" s="54" t="s">
        <v>52</v>
      </c>
      <c r="S331" s="10"/>
      <c r="T331" s="10"/>
      <c r="AD331" s="10" t="s">
        <v>7</v>
      </c>
      <c r="AE331" s="14" t="s">
        <v>16</v>
      </c>
    </row>
    <row r="332" spans="1:31" ht="84">
      <c r="A332" s="54">
        <v>327</v>
      </c>
      <c r="B332" s="52" t="s">
        <v>2367</v>
      </c>
      <c r="C332" s="22" t="s">
        <v>64</v>
      </c>
      <c r="D332" s="52" t="s">
        <v>2175</v>
      </c>
      <c r="E332" s="52" t="s">
        <v>2176</v>
      </c>
      <c r="F332" s="52" t="s">
        <v>2177</v>
      </c>
      <c r="G332" s="14" t="s">
        <v>2178</v>
      </c>
      <c r="H332" s="22" t="s">
        <v>126</v>
      </c>
      <c r="I332" s="23">
        <v>591.29</v>
      </c>
      <c r="J332" s="23">
        <v>591.29</v>
      </c>
      <c r="K332" s="4">
        <v>0</v>
      </c>
      <c r="L332" s="4">
        <v>0</v>
      </c>
      <c r="M332" s="4">
        <v>0</v>
      </c>
      <c r="N332" s="4">
        <v>0</v>
      </c>
      <c r="O332" s="52" t="s">
        <v>755</v>
      </c>
      <c r="P332" s="54" t="s">
        <v>2360</v>
      </c>
      <c r="Q332" s="52" t="s">
        <v>2179</v>
      </c>
      <c r="R332" s="54" t="s">
        <v>95</v>
      </c>
      <c r="S332" s="10"/>
      <c r="T332" s="10"/>
      <c r="AE332" s="14" t="s">
        <v>17</v>
      </c>
    </row>
    <row r="333" spans="1:31" ht="63">
      <c r="A333" s="54">
        <v>328</v>
      </c>
      <c r="B333" s="52" t="s">
        <v>2367</v>
      </c>
      <c r="C333" s="31" t="s">
        <v>64</v>
      </c>
      <c r="D333" s="30" t="s">
        <v>2180</v>
      </c>
      <c r="E333" s="30" t="s">
        <v>2176</v>
      </c>
      <c r="F333" s="30" t="s">
        <v>2177</v>
      </c>
      <c r="G333" s="30" t="s">
        <v>2181</v>
      </c>
      <c r="H333" s="31" t="s">
        <v>126</v>
      </c>
      <c r="I333" s="32">
        <v>3420</v>
      </c>
      <c r="J333" s="32">
        <v>3420</v>
      </c>
      <c r="K333" s="4">
        <v>0</v>
      </c>
      <c r="L333" s="4">
        <v>0</v>
      </c>
      <c r="M333" s="4">
        <v>0</v>
      </c>
      <c r="N333" s="4">
        <v>0</v>
      </c>
      <c r="O333" s="30" t="s">
        <v>2182</v>
      </c>
      <c r="P333" s="54" t="s">
        <v>2360</v>
      </c>
      <c r="Q333" s="30" t="s">
        <v>2179</v>
      </c>
      <c r="R333" s="54" t="s">
        <v>52</v>
      </c>
    </row>
    <row r="334" spans="1:31" ht="84">
      <c r="A334" s="54">
        <v>329</v>
      </c>
      <c r="B334" s="52" t="s">
        <v>2367</v>
      </c>
      <c r="C334" s="31" t="s">
        <v>64</v>
      </c>
      <c r="D334" s="30" t="s">
        <v>2175</v>
      </c>
      <c r="E334" s="30" t="s">
        <v>2176</v>
      </c>
      <c r="F334" s="30" t="s">
        <v>2177</v>
      </c>
      <c r="G334" s="30" t="s">
        <v>2178</v>
      </c>
      <c r="H334" s="31" t="s">
        <v>121</v>
      </c>
      <c r="I334" s="32">
        <v>359</v>
      </c>
      <c r="J334" s="32">
        <v>359</v>
      </c>
      <c r="K334" s="4">
        <v>0</v>
      </c>
      <c r="L334" s="4">
        <v>0</v>
      </c>
      <c r="M334" s="4">
        <v>0</v>
      </c>
      <c r="N334" s="4">
        <v>0</v>
      </c>
      <c r="O334" s="30" t="s">
        <v>755</v>
      </c>
      <c r="P334" s="54" t="s">
        <v>2360</v>
      </c>
      <c r="Q334" s="30" t="s">
        <v>2179</v>
      </c>
      <c r="R334" s="54" t="s">
        <v>95</v>
      </c>
    </row>
    <row r="335" spans="1:31" ht="84">
      <c r="A335" s="54">
        <v>330</v>
      </c>
      <c r="B335" s="52" t="s">
        <v>2367</v>
      </c>
      <c r="C335" s="31" t="s">
        <v>64</v>
      </c>
      <c r="D335" s="30" t="s">
        <v>607</v>
      </c>
      <c r="E335" s="30" t="s">
        <v>2176</v>
      </c>
      <c r="F335" s="30" t="s">
        <v>2177</v>
      </c>
      <c r="G335" s="30" t="s">
        <v>2178</v>
      </c>
      <c r="H335" s="31" t="s">
        <v>40</v>
      </c>
      <c r="I335" s="32">
        <v>3298</v>
      </c>
      <c r="J335" s="4">
        <v>0</v>
      </c>
      <c r="K335" s="4">
        <v>0</v>
      </c>
      <c r="L335" s="4">
        <v>0</v>
      </c>
      <c r="M335" s="32">
        <v>3298</v>
      </c>
      <c r="N335" s="4">
        <v>0</v>
      </c>
      <c r="O335" s="30" t="s">
        <v>755</v>
      </c>
      <c r="P335" s="54" t="s">
        <v>2360</v>
      </c>
      <c r="Q335" s="30" t="s">
        <v>2179</v>
      </c>
      <c r="R335" s="54" t="s">
        <v>95</v>
      </c>
    </row>
    <row r="336" spans="1:31" ht="84">
      <c r="A336" s="54">
        <v>331</v>
      </c>
      <c r="B336" s="52" t="s">
        <v>2367</v>
      </c>
      <c r="C336" s="31" t="s">
        <v>64</v>
      </c>
      <c r="D336" s="30" t="s">
        <v>2183</v>
      </c>
      <c r="E336" s="30" t="s">
        <v>2176</v>
      </c>
      <c r="F336" s="30" t="s">
        <v>2177</v>
      </c>
      <c r="G336" s="30" t="s">
        <v>2184</v>
      </c>
      <c r="H336" s="31" t="s">
        <v>59</v>
      </c>
      <c r="I336" s="32">
        <v>235.6</v>
      </c>
      <c r="J336" s="32">
        <v>235.6</v>
      </c>
      <c r="K336" s="4">
        <v>0</v>
      </c>
      <c r="L336" s="4">
        <v>0</v>
      </c>
      <c r="M336" s="4">
        <v>0</v>
      </c>
      <c r="N336" s="4">
        <v>0</v>
      </c>
      <c r="O336" s="30" t="s">
        <v>2185</v>
      </c>
      <c r="P336" s="54" t="s">
        <v>2360</v>
      </c>
      <c r="Q336" s="30" t="s">
        <v>2179</v>
      </c>
      <c r="R336" s="54" t="s">
        <v>95</v>
      </c>
    </row>
    <row r="337" spans="1:18" ht="84">
      <c r="A337" s="54">
        <v>332</v>
      </c>
      <c r="B337" s="52" t="s">
        <v>2367</v>
      </c>
      <c r="C337" s="31" t="s">
        <v>64</v>
      </c>
      <c r="D337" s="30" t="s">
        <v>607</v>
      </c>
      <c r="E337" s="30" t="s">
        <v>2176</v>
      </c>
      <c r="F337" s="30" t="s">
        <v>2177</v>
      </c>
      <c r="G337" s="30" t="s">
        <v>2178</v>
      </c>
      <c r="H337" s="31" t="s">
        <v>59</v>
      </c>
      <c r="I337" s="32">
        <v>445</v>
      </c>
      <c r="J337" s="32">
        <v>445</v>
      </c>
      <c r="K337" s="4">
        <v>0</v>
      </c>
      <c r="L337" s="4">
        <v>0</v>
      </c>
      <c r="M337" s="4">
        <v>0</v>
      </c>
      <c r="N337" s="4">
        <v>0</v>
      </c>
      <c r="O337" s="30" t="s">
        <v>755</v>
      </c>
      <c r="P337" s="54" t="s">
        <v>2360</v>
      </c>
      <c r="Q337" s="30" t="s">
        <v>2179</v>
      </c>
      <c r="R337" s="54" t="s">
        <v>95</v>
      </c>
    </row>
    <row r="338" spans="1:18" ht="84">
      <c r="A338" s="54">
        <v>333</v>
      </c>
      <c r="B338" s="52" t="s">
        <v>2367</v>
      </c>
      <c r="C338" s="31" t="s">
        <v>64</v>
      </c>
      <c r="D338" s="30" t="s">
        <v>2186</v>
      </c>
      <c r="E338" s="30" t="s">
        <v>2176</v>
      </c>
      <c r="F338" s="30" t="s">
        <v>2177</v>
      </c>
      <c r="G338" s="30" t="s">
        <v>2178</v>
      </c>
      <c r="H338" s="31" t="s">
        <v>59</v>
      </c>
      <c r="I338" s="32">
        <v>7995</v>
      </c>
      <c r="J338" s="32">
        <v>7995</v>
      </c>
      <c r="K338" s="4">
        <v>0</v>
      </c>
      <c r="L338" s="4">
        <v>0</v>
      </c>
      <c r="M338" s="4">
        <v>0</v>
      </c>
      <c r="N338" s="4">
        <v>0</v>
      </c>
      <c r="O338" s="30" t="s">
        <v>755</v>
      </c>
      <c r="P338" s="54" t="s">
        <v>2360</v>
      </c>
      <c r="Q338" s="30" t="s">
        <v>2179</v>
      </c>
      <c r="R338" s="54" t="s">
        <v>95</v>
      </c>
    </row>
    <row r="339" spans="1:18" ht="84">
      <c r="A339" s="54">
        <v>334</v>
      </c>
      <c r="B339" s="52" t="s">
        <v>2367</v>
      </c>
      <c r="C339" s="31" t="s">
        <v>64</v>
      </c>
      <c r="D339" s="30" t="s">
        <v>1990</v>
      </c>
      <c r="E339" s="30" t="s">
        <v>2176</v>
      </c>
      <c r="F339" s="30" t="s">
        <v>2177</v>
      </c>
      <c r="G339" s="30" t="s">
        <v>2178</v>
      </c>
      <c r="H339" s="31" t="s">
        <v>59</v>
      </c>
      <c r="I339" s="32">
        <v>3221.37</v>
      </c>
      <c r="J339" s="32">
        <v>3221.37</v>
      </c>
      <c r="K339" s="4">
        <v>0</v>
      </c>
      <c r="L339" s="4">
        <v>0</v>
      </c>
      <c r="M339" s="4">
        <v>0</v>
      </c>
      <c r="N339" s="4">
        <v>0</v>
      </c>
      <c r="O339" s="30" t="s">
        <v>755</v>
      </c>
      <c r="P339" s="54" t="s">
        <v>2360</v>
      </c>
      <c r="Q339" s="30" t="s">
        <v>2179</v>
      </c>
      <c r="R339" s="54" t="s">
        <v>95</v>
      </c>
    </row>
    <row r="340" spans="1:18" ht="63">
      <c r="A340" s="54">
        <v>335</v>
      </c>
      <c r="B340" s="52" t="s">
        <v>2367</v>
      </c>
      <c r="C340" s="31" t="s">
        <v>64</v>
      </c>
      <c r="D340" s="30" t="s">
        <v>2180</v>
      </c>
      <c r="E340" s="30" t="s">
        <v>2176</v>
      </c>
      <c r="F340" s="30" t="s">
        <v>2177</v>
      </c>
      <c r="G340" s="30" t="s">
        <v>2181</v>
      </c>
      <c r="H340" s="31" t="s">
        <v>59</v>
      </c>
      <c r="I340" s="32">
        <v>2465.23</v>
      </c>
      <c r="J340" s="32">
        <v>2465.23</v>
      </c>
      <c r="K340" s="4">
        <v>0</v>
      </c>
      <c r="L340" s="4">
        <v>0</v>
      </c>
      <c r="M340" s="4">
        <v>0</v>
      </c>
      <c r="N340" s="4">
        <v>0</v>
      </c>
      <c r="O340" s="30" t="s">
        <v>2182</v>
      </c>
      <c r="P340" s="54" t="s">
        <v>2360</v>
      </c>
      <c r="Q340" s="30" t="s">
        <v>2179</v>
      </c>
      <c r="R340" s="54" t="s">
        <v>52</v>
      </c>
    </row>
    <row r="341" spans="1:18" ht="84">
      <c r="A341" s="54">
        <v>336</v>
      </c>
      <c r="B341" s="54" t="s">
        <v>2190</v>
      </c>
      <c r="C341" s="54" t="s">
        <v>64</v>
      </c>
      <c r="D341" s="54" t="s">
        <v>2191</v>
      </c>
      <c r="E341" s="54" t="s">
        <v>482</v>
      </c>
      <c r="F341" s="54" t="s">
        <v>2192</v>
      </c>
      <c r="G341" s="54" t="s">
        <v>2193</v>
      </c>
      <c r="H341" s="54" t="s">
        <v>484</v>
      </c>
      <c r="I341" s="4">
        <v>26495</v>
      </c>
      <c r="J341" s="4">
        <v>26495</v>
      </c>
      <c r="K341" s="4">
        <v>0</v>
      </c>
      <c r="L341" s="4">
        <v>0</v>
      </c>
      <c r="M341" s="4">
        <v>0</v>
      </c>
      <c r="N341" s="4">
        <v>0</v>
      </c>
      <c r="O341" s="54" t="s">
        <v>2194</v>
      </c>
      <c r="P341" s="54" t="s">
        <v>2195</v>
      </c>
      <c r="Q341" s="54" t="s">
        <v>409</v>
      </c>
      <c r="R341" s="54" t="s">
        <v>95</v>
      </c>
    </row>
    <row r="342" spans="1:18" ht="63">
      <c r="A342" s="54">
        <v>337</v>
      </c>
      <c r="B342" s="54" t="s">
        <v>2197</v>
      </c>
      <c r="C342" s="54" t="s">
        <v>45</v>
      </c>
      <c r="D342" s="54" t="s">
        <v>2198</v>
      </c>
      <c r="E342" s="54" t="s">
        <v>2199</v>
      </c>
      <c r="F342" s="54" t="s">
        <v>2200</v>
      </c>
      <c r="G342" s="54" t="s">
        <v>2201</v>
      </c>
      <c r="H342" s="54" t="s">
        <v>40</v>
      </c>
      <c r="I342" s="4">
        <v>307500</v>
      </c>
      <c r="J342" s="4">
        <v>307500</v>
      </c>
      <c r="K342" s="4">
        <v>0</v>
      </c>
      <c r="L342" s="4">
        <v>0</v>
      </c>
      <c r="M342" s="4">
        <v>0</v>
      </c>
      <c r="N342" s="4">
        <v>0</v>
      </c>
      <c r="O342" s="54" t="s">
        <v>2202</v>
      </c>
      <c r="P342" s="54" t="s">
        <v>2203</v>
      </c>
      <c r="Q342" s="54" t="s">
        <v>409</v>
      </c>
      <c r="R342" s="54" t="s">
        <v>52</v>
      </c>
    </row>
    <row r="343" spans="1:18" ht="63">
      <c r="A343" s="54">
        <v>338</v>
      </c>
      <c r="B343" s="54" t="s">
        <v>2197</v>
      </c>
      <c r="C343" s="54" t="s">
        <v>45</v>
      </c>
      <c r="D343" s="54" t="s">
        <v>2204</v>
      </c>
      <c r="E343" s="54" t="s">
        <v>2205</v>
      </c>
      <c r="F343" s="54" t="s">
        <v>2206</v>
      </c>
      <c r="G343" s="54" t="s">
        <v>2207</v>
      </c>
      <c r="H343" s="54" t="s">
        <v>59</v>
      </c>
      <c r="I343" s="4">
        <v>366048</v>
      </c>
      <c r="J343" s="4">
        <v>366048</v>
      </c>
      <c r="K343" s="4">
        <v>0</v>
      </c>
      <c r="L343" s="4">
        <v>0</v>
      </c>
      <c r="M343" s="4">
        <v>0</v>
      </c>
      <c r="N343" s="4">
        <v>0</v>
      </c>
      <c r="O343" s="54" t="s">
        <v>2208</v>
      </c>
      <c r="P343" s="54" t="s">
        <v>2209</v>
      </c>
      <c r="Q343" s="54" t="s">
        <v>409</v>
      </c>
      <c r="R343" s="54" t="s">
        <v>52</v>
      </c>
    </row>
    <row r="344" spans="1:18" ht="84">
      <c r="A344" s="54">
        <v>339</v>
      </c>
      <c r="B344" s="12" t="s">
        <v>2215</v>
      </c>
      <c r="C344" s="12" t="s">
        <v>45</v>
      </c>
      <c r="D344" s="12" t="s">
        <v>599</v>
      </c>
      <c r="E344" s="12" t="s">
        <v>2216</v>
      </c>
      <c r="F344" s="12" t="s">
        <v>2217</v>
      </c>
      <c r="G344" s="12" t="s">
        <v>537</v>
      </c>
      <c r="H344" s="12" t="s">
        <v>59</v>
      </c>
      <c r="I344" s="13">
        <v>38042.839999999997</v>
      </c>
      <c r="J344" s="13">
        <v>38042.839999999997</v>
      </c>
      <c r="K344" s="4">
        <v>0</v>
      </c>
      <c r="L344" s="4">
        <v>0</v>
      </c>
      <c r="M344" s="4">
        <v>0</v>
      </c>
      <c r="N344" s="4">
        <v>0</v>
      </c>
      <c r="O344" s="12" t="s">
        <v>60</v>
      </c>
      <c r="P344" s="12" t="s">
        <v>2218</v>
      </c>
      <c r="Q344" s="54" t="s">
        <v>409</v>
      </c>
      <c r="R344" s="54" t="s">
        <v>95</v>
      </c>
    </row>
    <row r="345" spans="1:18" ht="84">
      <c r="A345" s="54">
        <v>340</v>
      </c>
      <c r="B345" s="12" t="s">
        <v>2215</v>
      </c>
      <c r="C345" s="12" t="s">
        <v>45</v>
      </c>
      <c r="D345" s="12" t="s">
        <v>2219</v>
      </c>
      <c r="E345" s="12" t="s">
        <v>2220</v>
      </c>
      <c r="F345" s="12" t="s">
        <v>2217</v>
      </c>
      <c r="G345" s="12" t="s">
        <v>2221</v>
      </c>
      <c r="H345" s="12" t="s">
        <v>40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12" t="s">
        <v>2222</v>
      </c>
      <c r="P345" s="54" t="s">
        <v>2360</v>
      </c>
      <c r="Q345" s="54" t="s">
        <v>409</v>
      </c>
      <c r="R345" s="54" t="s">
        <v>95</v>
      </c>
    </row>
    <row r="346" spans="1:18" ht="63">
      <c r="A346" s="54">
        <v>341</v>
      </c>
      <c r="B346" s="12" t="s">
        <v>2215</v>
      </c>
      <c r="C346" s="12" t="s">
        <v>45</v>
      </c>
      <c r="D346" s="12" t="s">
        <v>2397</v>
      </c>
      <c r="E346" s="12" t="s">
        <v>2223</v>
      </c>
      <c r="F346" s="12" t="s">
        <v>2217</v>
      </c>
      <c r="G346" s="12" t="s">
        <v>2224</v>
      </c>
      <c r="H346" s="12" t="s">
        <v>40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12" t="s">
        <v>2225</v>
      </c>
      <c r="P346" s="12" t="s">
        <v>2226</v>
      </c>
      <c r="Q346" s="54" t="s">
        <v>409</v>
      </c>
      <c r="R346" s="54" t="s">
        <v>52</v>
      </c>
    </row>
    <row r="347" spans="1:18" ht="77.25" customHeight="1">
      <c r="A347" s="54">
        <v>342</v>
      </c>
      <c r="B347" s="12" t="s">
        <v>2215</v>
      </c>
      <c r="C347" s="12" t="s">
        <v>45</v>
      </c>
      <c r="D347" s="12" t="s">
        <v>2397</v>
      </c>
      <c r="E347" s="12" t="s">
        <v>2223</v>
      </c>
      <c r="F347" s="12" t="s">
        <v>2217</v>
      </c>
      <c r="G347" s="12" t="s">
        <v>2227</v>
      </c>
      <c r="H347" s="12" t="s">
        <v>59</v>
      </c>
      <c r="I347" s="13">
        <v>1180000</v>
      </c>
      <c r="J347" s="13">
        <v>1180000</v>
      </c>
      <c r="K347" s="4">
        <v>0</v>
      </c>
      <c r="L347" s="4">
        <v>0</v>
      </c>
      <c r="M347" s="4">
        <v>0</v>
      </c>
      <c r="N347" s="4">
        <v>0</v>
      </c>
      <c r="O347" s="12" t="s">
        <v>2225</v>
      </c>
      <c r="P347" s="12" t="s">
        <v>2226</v>
      </c>
      <c r="Q347" s="54" t="s">
        <v>409</v>
      </c>
      <c r="R347" s="54" t="s">
        <v>52</v>
      </c>
    </row>
    <row r="348" spans="1:18" ht="105">
      <c r="A348" s="54">
        <v>343</v>
      </c>
      <c r="B348" s="54" t="s">
        <v>2228</v>
      </c>
      <c r="C348" s="1" t="s">
        <v>45</v>
      </c>
      <c r="D348" s="54" t="s">
        <v>2186</v>
      </c>
      <c r="E348" s="54" t="s">
        <v>2229</v>
      </c>
      <c r="F348" s="54" t="s">
        <v>2230</v>
      </c>
      <c r="G348" s="54" t="s">
        <v>2231</v>
      </c>
      <c r="H348" s="1" t="s">
        <v>126</v>
      </c>
      <c r="I348" s="4">
        <v>127355.34</v>
      </c>
      <c r="J348" s="4">
        <v>127355.34</v>
      </c>
      <c r="K348" s="4">
        <v>0</v>
      </c>
      <c r="L348" s="4">
        <v>0</v>
      </c>
      <c r="M348" s="4">
        <v>0</v>
      </c>
      <c r="N348" s="4">
        <v>0</v>
      </c>
      <c r="O348" s="54" t="s">
        <v>2232</v>
      </c>
      <c r="P348" s="54" t="s">
        <v>2233</v>
      </c>
      <c r="Q348" s="54" t="s">
        <v>409</v>
      </c>
      <c r="R348" s="54" t="s">
        <v>955</v>
      </c>
    </row>
    <row r="349" spans="1:18" ht="157.5">
      <c r="A349" s="54">
        <v>344</v>
      </c>
      <c r="B349" s="54" t="s">
        <v>2228</v>
      </c>
      <c r="C349" s="1" t="s">
        <v>45</v>
      </c>
      <c r="D349" s="54" t="s">
        <v>2234</v>
      </c>
      <c r="E349" s="54" t="s">
        <v>2229</v>
      </c>
      <c r="F349" s="54" t="s">
        <v>2230</v>
      </c>
      <c r="G349" s="54" t="s">
        <v>2235</v>
      </c>
      <c r="H349" s="1" t="s">
        <v>126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54" t="s">
        <v>2236</v>
      </c>
      <c r="P349" s="54" t="s">
        <v>2237</v>
      </c>
      <c r="Q349" s="54" t="s">
        <v>409</v>
      </c>
      <c r="R349" s="54" t="s">
        <v>52</v>
      </c>
    </row>
    <row r="350" spans="1:18" ht="84">
      <c r="A350" s="54">
        <v>345</v>
      </c>
      <c r="B350" s="54" t="s">
        <v>2228</v>
      </c>
      <c r="C350" s="1" t="s">
        <v>45</v>
      </c>
      <c r="D350" s="54" t="s">
        <v>55</v>
      </c>
      <c r="E350" s="54" t="s">
        <v>2229</v>
      </c>
      <c r="F350" s="54" t="s">
        <v>2238</v>
      </c>
      <c r="G350" s="54" t="s">
        <v>2239</v>
      </c>
      <c r="H350" s="2" t="s">
        <v>40</v>
      </c>
      <c r="I350" s="4">
        <v>1180</v>
      </c>
      <c r="J350" s="4">
        <v>1180</v>
      </c>
      <c r="K350" s="4">
        <v>0</v>
      </c>
      <c r="L350" s="4">
        <v>0</v>
      </c>
      <c r="M350" s="4">
        <v>0</v>
      </c>
      <c r="N350" s="4">
        <v>0</v>
      </c>
      <c r="O350" s="54" t="s">
        <v>2240</v>
      </c>
      <c r="P350" s="14" t="s">
        <v>2241</v>
      </c>
      <c r="Q350" s="54" t="s">
        <v>409</v>
      </c>
      <c r="R350" s="54" t="s">
        <v>95</v>
      </c>
    </row>
    <row r="351" spans="1:18" ht="84">
      <c r="A351" s="54">
        <v>346</v>
      </c>
      <c r="B351" s="54" t="s">
        <v>2228</v>
      </c>
      <c r="C351" s="1" t="s">
        <v>45</v>
      </c>
      <c r="D351" s="54" t="s">
        <v>2186</v>
      </c>
      <c r="E351" s="52" t="s">
        <v>2242</v>
      </c>
      <c r="F351" s="52" t="s">
        <v>2243</v>
      </c>
      <c r="G351" s="52" t="s">
        <v>2244</v>
      </c>
      <c r="H351" s="3" t="s">
        <v>59</v>
      </c>
      <c r="I351" s="4">
        <v>7437.5</v>
      </c>
      <c r="J351" s="4">
        <v>7437.5</v>
      </c>
      <c r="K351" s="4">
        <v>0</v>
      </c>
      <c r="L351" s="4">
        <v>0</v>
      </c>
      <c r="M351" s="4">
        <v>0</v>
      </c>
      <c r="N351" s="4">
        <v>0</v>
      </c>
      <c r="O351" s="54" t="s">
        <v>2360</v>
      </c>
      <c r="P351" s="54" t="s">
        <v>2360</v>
      </c>
      <c r="Q351" s="54" t="s">
        <v>409</v>
      </c>
      <c r="R351" s="54" t="s">
        <v>95</v>
      </c>
    </row>
    <row r="352" spans="1:18" ht="126">
      <c r="A352" s="54">
        <v>347</v>
      </c>
      <c r="B352" s="54" t="s">
        <v>2247</v>
      </c>
      <c r="C352" s="1" t="s">
        <v>45</v>
      </c>
      <c r="D352" s="54" t="s">
        <v>2248</v>
      </c>
      <c r="E352" s="54" t="s">
        <v>2249</v>
      </c>
      <c r="F352" s="96" t="s">
        <v>2250</v>
      </c>
      <c r="G352" s="54" t="s">
        <v>2251</v>
      </c>
      <c r="H352" s="1" t="s">
        <v>121</v>
      </c>
      <c r="I352" s="4">
        <v>866443</v>
      </c>
      <c r="J352" s="4">
        <f>I352-K352</f>
        <v>637051.75</v>
      </c>
      <c r="K352" s="4">
        <f>166181.76+63209.49</f>
        <v>229391.25</v>
      </c>
      <c r="L352" s="4">
        <v>0</v>
      </c>
      <c r="M352" s="4">
        <v>0</v>
      </c>
      <c r="N352" s="4">
        <v>0</v>
      </c>
      <c r="O352" s="54" t="s">
        <v>2252</v>
      </c>
      <c r="P352" s="54" t="s">
        <v>2253</v>
      </c>
      <c r="Q352" s="92" t="s">
        <v>2254</v>
      </c>
      <c r="R352" s="54" t="s">
        <v>917</v>
      </c>
    </row>
    <row r="353" spans="1:18" ht="126">
      <c r="A353" s="54">
        <v>348</v>
      </c>
      <c r="B353" s="54" t="s">
        <v>2247</v>
      </c>
      <c r="C353" s="1" t="s">
        <v>45</v>
      </c>
      <c r="D353" s="54" t="s">
        <v>2248</v>
      </c>
      <c r="E353" s="54" t="s">
        <v>2249</v>
      </c>
      <c r="F353" s="96" t="s">
        <v>2255</v>
      </c>
      <c r="G353" s="54" t="s">
        <v>2256</v>
      </c>
      <c r="H353" s="1" t="s">
        <v>121</v>
      </c>
      <c r="I353" s="4">
        <v>743339.21</v>
      </c>
      <c r="J353" s="4">
        <f t="shared" ref="J353:J358" si="0">I353-K353</f>
        <v>656704.61</v>
      </c>
      <c r="K353" s="4">
        <f>56125.62+5682.05+11204.69+13622.24</f>
        <v>86634.6</v>
      </c>
      <c r="L353" s="4">
        <v>0</v>
      </c>
      <c r="M353" s="4">
        <v>0</v>
      </c>
      <c r="N353" s="4">
        <v>0</v>
      </c>
      <c r="O353" s="54" t="s">
        <v>2252</v>
      </c>
      <c r="P353" s="54" t="s">
        <v>2257</v>
      </c>
      <c r="Q353" s="92" t="s">
        <v>2254</v>
      </c>
      <c r="R353" s="54" t="s">
        <v>917</v>
      </c>
    </row>
    <row r="354" spans="1:18" ht="147">
      <c r="A354" s="54">
        <v>349</v>
      </c>
      <c r="B354" s="54" t="s">
        <v>2247</v>
      </c>
      <c r="C354" s="1" t="s">
        <v>45</v>
      </c>
      <c r="D354" s="54" t="s">
        <v>2248</v>
      </c>
      <c r="E354" s="54" t="s">
        <v>2249</v>
      </c>
      <c r="F354" s="96" t="s">
        <v>2258</v>
      </c>
      <c r="G354" s="54" t="s">
        <v>2259</v>
      </c>
      <c r="H354" s="1" t="s">
        <v>121</v>
      </c>
      <c r="I354" s="4">
        <v>903421.63</v>
      </c>
      <c r="J354" s="4">
        <f t="shared" si="0"/>
        <v>678609.09000000008</v>
      </c>
      <c r="K354" s="4">
        <f>153540.58+37342.37+33929.59</f>
        <v>224812.53999999998</v>
      </c>
      <c r="L354" s="4">
        <v>0</v>
      </c>
      <c r="M354" s="4">
        <v>0</v>
      </c>
      <c r="N354" s="4">
        <v>0</v>
      </c>
      <c r="O354" s="54" t="s">
        <v>2252</v>
      </c>
      <c r="P354" s="54" t="s">
        <v>2260</v>
      </c>
      <c r="Q354" s="92" t="s">
        <v>2254</v>
      </c>
      <c r="R354" s="54" t="s">
        <v>917</v>
      </c>
    </row>
    <row r="355" spans="1:18" ht="147">
      <c r="A355" s="54">
        <v>350</v>
      </c>
      <c r="B355" s="54" t="s">
        <v>2247</v>
      </c>
      <c r="C355" s="1" t="s">
        <v>45</v>
      </c>
      <c r="D355" s="54" t="s">
        <v>2248</v>
      </c>
      <c r="E355" s="54" t="s">
        <v>2249</v>
      </c>
      <c r="F355" s="96" t="s">
        <v>2261</v>
      </c>
      <c r="G355" s="54" t="s">
        <v>2262</v>
      </c>
      <c r="H355" s="1" t="s">
        <v>121</v>
      </c>
      <c r="I355" s="4">
        <v>965008.17</v>
      </c>
      <c r="J355" s="4">
        <f t="shared" si="0"/>
        <v>633509.31000000006</v>
      </c>
      <c r="K355" s="4">
        <f>219254.77+63215.21+5009.39+44019.49</f>
        <v>331498.86</v>
      </c>
      <c r="L355" s="4">
        <v>0</v>
      </c>
      <c r="M355" s="4">
        <v>0</v>
      </c>
      <c r="N355" s="4">
        <v>0</v>
      </c>
      <c r="O355" s="54" t="s">
        <v>2252</v>
      </c>
      <c r="P355" s="54" t="s">
        <v>2263</v>
      </c>
      <c r="Q355" s="92" t="s">
        <v>2254</v>
      </c>
      <c r="R355" s="54" t="s">
        <v>917</v>
      </c>
    </row>
    <row r="356" spans="1:18" ht="126">
      <c r="A356" s="54">
        <v>351</v>
      </c>
      <c r="B356" s="54" t="s">
        <v>2247</v>
      </c>
      <c r="C356" s="1" t="s">
        <v>45</v>
      </c>
      <c r="D356" s="54" t="s">
        <v>2248</v>
      </c>
      <c r="E356" s="54" t="s">
        <v>2249</v>
      </c>
      <c r="F356" s="96" t="s">
        <v>2264</v>
      </c>
      <c r="G356" s="54" t="s">
        <v>2265</v>
      </c>
      <c r="H356" s="1" t="s">
        <v>121</v>
      </c>
      <c r="I356" s="4">
        <v>1152745.18</v>
      </c>
      <c r="J356" s="4">
        <f t="shared" si="0"/>
        <v>737341.25</v>
      </c>
      <c r="K356" s="4">
        <f>226565.43+94927.87+93910.63</f>
        <v>415403.93</v>
      </c>
      <c r="L356" s="4">
        <v>0</v>
      </c>
      <c r="M356" s="4">
        <v>0</v>
      </c>
      <c r="N356" s="4">
        <v>0</v>
      </c>
      <c r="O356" s="54" t="s">
        <v>2252</v>
      </c>
      <c r="P356" s="54" t="s">
        <v>2266</v>
      </c>
      <c r="Q356" s="92" t="s">
        <v>2254</v>
      </c>
      <c r="R356" s="54" t="s">
        <v>917</v>
      </c>
    </row>
    <row r="357" spans="1:18" ht="136.5">
      <c r="A357" s="54">
        <v>352</v>
      </c>
      <c r="B357" s="54" t="s">
        <v>2247</v>
      </c>
      <c r="C357" s="1" t="s">
        <v>45</v>
      </c>
      <c r="D357" s="54" t="s">
        <v>2248</v>
      </c>
      <c r="E357" s="54" t="s">
        <v>2249</v>
      </c>
      <c r="F357" s="96" t="s">
        <v>2267</v>
      </c>
      <c r="G357" s="54" t="s">
        <v>2268</v>
      </c>
      <c r="H357" s="1" t="s">
        <v>40</v>
      </c>
      <c r="I357" s="4">
        <v>1658501.24</v>
      </c>
      <c r="J357" s="4">
        <f t="shared" si="0"/>
        <v>1176343.01</v>
      </c>
      <c r="K357" s="4">
        <f>374720.02+107438.21</f>
        <v>482158.23000000004</v>
      </c>
      <c r="L357" s="4">
        <v>0</v>
      </c>
      <c r="M357" s="4">
        <v>0</v>
      </c>
      <c r="N357" s="4">
        <v>0</v>
      </c>
      <c r="O357" s="54" t="s">
        <v>2252</v>
      </c>
      <c r="P357" s="54" t="s">
        <v>2269</v>
      </c>
      <c r="Q357" s="92" t="s">
        <v>2254</v>
      </c>
      <c r="R357" s="54" t="s">
        <v>917</v>
      </c>
    </row>
    <row r="358" spans="1:18" ht="157.5" customHeight="1">
      <c r="A358" s="54">
        <v>353</v>
      </c>
      <c r="B358" s="54" t="s">
        <v>2247</v>
      </c>
      <c r="C358" s="1" t="s">
        <v>45</v>
      </c>
      <c r="D358" s="54" t="s">
        <v>2248</v>
      </c>
      <c r="E358" s="54" t="s">
        <v>2249</v>
      </c>
      <c r="F358" s="97" t="s">
        <v>2270</v>
      </c>
      <c r="G358" s="54" t="s">
        <v>2271</v>
      </c>
      <c r="H358" s="1" t="s">
        <v>40</v>
      </c>
      <c r="I358" s="4">
        <v>1954499.15</v>
      </c>
      <c r="J358" s="4">
        <f t="shared" si="0"/>
        <v>1547692.41</v>
      </c>
      <c r="K358" s="4">
        <f>247082.44+67446.08+92278.22</f>
        <v>406806.74</v>
      </c>
      <c r="L358" s="4">
        <v>0</v>
      </c>
      <c r="M358" s="4">
        <v>0</v>
      </c>
      <c r="N358" s="4">
        <v>0</v>
      </c>
      <c r="O358" s="54" t="s">
        <v>2252</v>
      </c>
      <c r="P358" s="54" t="s">
        <v>2272</v>
      </c>
      <c r="Q358" s="92" t="s">
        <v>2254</v>
      </c>
      <c r="R358" s="54" t="s">
        <v>917</v>
      </c>
    </row>
  </sheetData>
  <autoFilter ref="A5:AF358">
    <filterColumn colId="2"/>
    <filterColumn colId="5"/>
    <filterColumn colId="6"/>
    <filterColumn colId="9"/>
    <filterColumn colId="10"/>
    <filterColumn colId="11"/>
    <filterColumn colId="12"/>
    <filterColumn colId="13"/>
    <filterColumn colId="17"/>
    <filterColumn colId="18"/>
    <filterColumn colId="19"/>
  </autoFilter>
  <mergeCells count="25">
    <mergeCell ref="A1:R1"/>
    <mergeCell ref="M4:M5"/>
    <mergeCell ref="A3:A5"/>
    <mergeCell ref="B3:B5"/>
    <mergeCell ref="C3:C5"/>
    <mergeCell ref="D3:D5"/>
    <mergeCell ref="E3:E5"/>
    <mergeCell ref="Q3:Q5"/>
    <mergeCell ref="R3:R5"/>
    <mergeCell ref="F3:F5"/>
    <mergeCell ref="G3:G5"/>
    <mergeCell ref="H3:H5"/>
    <mergeCell ref="R275:R276"/>
    <mergeCell ref="O307:O308"/>
    <mergeCell ref="P307:P308"/>
    <mergeCell ref="I3:I5"/>
    <mergeCell ref="O3:P4"/>
    <mergeCell ref="J4:J5"/>
    <mergeCell ref="K4:K5"/>
    <mergeCell ref="O275:O276"/>
    <mergeCell ref="P275:P276"/>
    <mergeCell ref="P203:P207"/>
    <mergeCell ref="L4:L5"/>
    <mergeCell ref="N4:N5"/>
    <mergeCell ref="J3:N3"/>
  </mergeCells>
  <dataValidations count="14">
    <dataValidation type="list" allowBlank="1" showInputMessage="1" showErrorMessage="1" sqref="AK9 R73:R74 R6 S331:T332 R349 S175:T175 R241 S6:T8 R8:R9 R18 R21 R25 R27:R30 R33:R41 R43:R45 R52 R59:R60 R64:R67 R69:R71 R81 R84:R85 R91:R92 R94:R95 R102:R103 R105:R106 R109 R118:R119 R124 R126 R129:R130 R132 R136:R137 R151 R153:R157 R167:R168 R171 R179:R182 R185:R186 R190:R191 R195:R196 R200:R201 R209:R212 R214:R215 R221 R234:R235 R244:R246 R253 R255:R261 R269 R283 R285 R301 R317:R322 R327:R328 R331 R333 R340 R342:R343 R346:R347 R306:T306">
      <formula1>$AD$8:$AD$8</formula1>
    </dataValidation>
    <dataValidation type="list" allowBlank="1" showInputMessage="1" showErrorMessage="1" sqref="R172 R348 R323 R314:R315 R298 R294:R295 R162 R278 R236:R240 R205:R207 R26 R152 R217:R218 R247 R194 R188 R88 R98:R100 R54:R58 R138:R139 R120 R63 S144:S145 R131 R116:R117 R280:R281 R275 R270 R286 R302:R303">
      <formula1>$AD$8:$AD$13</formula1>
    </dataValidation>
    <dataValidation type="decimal" allowBlank="1" showInputMessage="1" showErrorMessage="1" sqref="I111:I119 J10:J13 I350:I358 J71 M144 I136:J136 J127 J105:J108 J103 J118:J119 I81:I98 I40:I44 K37 I347 J29:J31 J23:J26 J21 I16:I38 I6:I13 I14:J15 I49:J49 I45:J47 J52 J57:J58 J149 I133 J350 J341 I248:I254 J314:J316 M304:M305 J290 J288 J327 J283 I270:I285 I155:J155 J167 J160 J182 J203:J208 J197:J198 I148:I150 J237:J241 J217:J218 I186:I212 I259:I261 I153 I157:J157 I69:I72 I50:I63 I65:J67 I101:I103 I105:I109 I121:I123 I125 I127:I128 I131 I138 I141:I145 I158:I165 I167:I173 I175:I178 I180:I184 I218:I243 I287:I301 I304:I329 I332:I344 J38">
      <formula1>1</formula1>
      <formula2>1000000000000000</formula2>
    </dataValidation>
    <dataValidation type="decimal" allowBlank="1" showInputMessage="1" showErrorMessage="1" sqref="J153 J150 M81 J6:J9 J59:J62 M131 J332:J334 M84:M86 J125 M335 J64 J101:J102 M61 M325 J69 J19:J20 M219 M192 J259:J261 J193 J27:J36 J22 J347 M40 M18 J50:J51 J53:J56 J41:J44 M42 J336:J340 J72 J248:J254 M310 J274:J282 J326 J291:J301 J306:J313 M247 M300 M289 L71 J111:J117 J289 J287 M235 J284:J285 J236 J165 J351:J358 J158:J159 J161:J163 J317:J324 J180:J181 J199:J202 J196 J141:J143 O216:O218 J109 J121:J123 J83:J98 J80 J16:J17 J342:J344 J168:J173 J175:J178 J183:J184 J242:J243 J328:J329 J187:J191 J220:J234 J270:J271">
      <formula1>1</formula1>
      <formula2>1E+27</formula2>
    </dataValidation>
    <dataValidation type="list" allowBlank="1" showInputMessage="1" showErrorMessage="1" sqref="H218:H289 H6:H13 H72:H74 H150:H215 H101:H102 H81:H98 H40:H47 H16:H38 H49:H58 H60:H70 H104:H148 H348:H358 H291:H343">
      <formula1>"I,II,III,IV"</formula1>
    </dataValidation>
    <dataValidation type="decimal" allowBlank="1" showInputMessage="1" showErrorMessage="1" promptTitle="tylko kwoty" sqref="K236 K128 K145 K57:K58 K63 K352:K358">
      <formula1>1</formula1>
      <formula2>1E+27</formula2>
    </dataValidation>
    <dataValidation type="list" allowBlank="1" showInputMessage="1" showErrorMessage="1" sqref="D216:D217 C128:C343 C16:C58 C60:C126 C6:C13 C348:C358">
      <formula1>"instytucja kultury,inna jednostka budżetowa,Żłobek/Specjalny Ośrodek Szkolno-Wychowawczy,spółka miejska,UM,zakład opieki zdrowotnej,jednostka oświatowa (edukacja),instytucje pomocy społecznej"</formula1>
    </dataValidation>
    <dataValidation type="list" allowBlank="1" showInputMessage="1" showErrorMessage="1" sqref="R158:R161 R7 R254 R231:R233 R242 R248:R252 R10:R17 R19:R20 R32 R46:R51 R61:R62 R68 R75:R78 R82:R83 R86:R87 R89:R90 R93 R96:R97 R107:R108 R111:R115 R121:R123 R128 R133:R134 R141:R143 R150 R163:R165 R169:R170 R175:R178 R183:R184 R189 R192:R193 R350:R351 R203:R204 R208 R219 R222:R229 R262:R268 R272:R274 R277 R279 R282 R284 R287:R293 R296:R297 R299:R300 R304:R305 R307:R309 R311:R313 R316 R324 R326 R329 R332 R334:R339 R341 R344:R345 R197:R198">
      <formula1>$AD$8:$AD$14</formula1>
    </dataValidation>
    <dataValidation type="list" allowBlank="1" showInputMessage="1" showErrorMessage="1" sqref="H344:H347 H14:H15 H59">
      <formula1>"I,II,III,IV"</formula1>
      <formula2>0</formula2>
    </dataValidation>
    <dataValidation type="list" allowBlank="1" showInputMessage="1" showErrorMessage="1" sqref="C344:C347 C14:C15 C59">
      <formula1>"instytucja kultury,inna jednostka budżetowa,Żłobek/Specjalny Ośrodek Szkolno-Wychowawczy,spółka miejska,UM,zakład opieki zdrowotnej,jednostka oświatowa (edukacja),instytucje pomocy społecznej"</formula1>
      <formula2>0</formula2>
    </dataValidation>
    <dataValidation type="list" allowBlank="1" showInputMessage="1" showErrorMessage="1" sqref="I217 D23:D24 D44">
      <formula1>"2025,2026,2027,2028 i lata kolejne"</formula1>
    </dataValidation>
    <dataValidation type="list" allowBlank="1" showInputMessage="1" showErrorMessage="1" sqref="R352:R358">
      <formula1>$AD$6:$AD$9</formula1>
    </dataValidation>
    <dataValidation allowBlank="1" showErrorMessage="1" promptTitle="Typ jednostki" sqref="C3"/>
    <dataValidation type="list" allowBlank="1" showInputMessage="1" showErrorMessage="1" sqref="R22:R24 R31 R42 R53 R72 R79:R80 R101 R104 R110 R125 R127 R135 R140 R144:R149 R166 R187 R199 R202 R213 R220 R230 R243 R271 R310 R325 R330">
      <formula1>$AD$6:$AD$10</formula1>
    </dataValidation>
  </dataValidations>
  <hyperlinks>
    <hyperlink ref="Q14" r:id="rId1" display="www.dolmed.pl"/>
    <hyperlink ref="Q15" r:id="rId2" display="www.dolmed.pl"/>
    <hyperlink ref="Q122" r:id="rId3"/>
    <hyperlink ref="Q127" r:id="rId4"/>
    <hyperlink ref="Q135" r:id="rId5"/>
    <hyperlink ref="Q161" r:id="rId6"/>
    <hyperlink ref="Q163" r:id="rId7"/>
    <hyperlink ref="Q182" r:id="rId8"/>
    <hyperlink ref="Q220" r:id="rId9"/>
    <hyperlink ref="Q317" r:id="rId10"/>
    <hyperlink ref="Q318" r:id="rId11"/>
    <hyperlink ref="Q319" r:id="rId12"/>
    <hyperlink ref="Q320" r:id="rId13"/>
    <hyperlink ref="Q321" r:id="rId14"/>
    <hyperlink ref="Q323" r:id="rId15"/>
    <hyperlink ref="Q324" r:id="rId16"/>
    <hyperlink ref="Q322" r:id="rId17"/>
    <hyperlink ref="Q352" r:id="rId18"/>
    <hyperlink ref="Q353:Q358" r:id="rId19" display="https://www.wm.wroc.pl/ograniczenie-emisji-kominowej-etap-2/"/>
    <hyperlink ref="Q162" r:id="rId20"/>
  </hyperlinks>
  <pageMargins left="0.15748031496062992" right="0.15748031496062992" top="0.74803149606299213" bottom="0.15748031496062992" header="0.31496062992125984" footer="0.31496062992125984"/>
  <pageSetup paperSize="9" scale="70" orientation="landscape" r:id="rId21"/>
  <legacyDrawing r:id="rId2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80"/>
  <sheetViews>
    <sheetView topLeftCell="D2" zoomScale="90" zoomScaleNormal="90" workbookViewId="0">
      <pane ySplit="4" topLeftCell="A240" activePane="bottomLeft" state="frozen"/>
      <selection activeCell="A2" sqref="A2"/>
      <selection pane="bottomLeft" activeCell="P111" sqref="P111"/>
    </sheetView>
  </sheetViews>
  <sheetFormatPr defaultRowHeight="10.5"/>
  <cols>
    <col min="1" max="1" width="4.25" style="14" customWidth="1"/>
    <col min="2" max="2" width="19.375" style="14" customWidth="1"/>
    <col min="3" max="3" width="17.875" style="14" customWidth="1"/>
    <col min="4" max="4" width="14.25" style="14" customWidth="1"/>
    <col min="5" max="6" width="13.875" style="14" customWidth="1"/>
    <col min="7" max="7" width="16.5" style="14" customWidth="1"/>
    <col min="8" max="8" width="18" style="84" customWidth="1"/>
    <col min="9" max="9" width="19.375" style="57" customWidth="1"/>
    <col min="10" max="10" width="20.75" style="57" customWidth="1"/>
    <col min="11" max="11" width="22.125" style="57" customWidth="1"/>
    <col min="12" max="12" width="13.625" style="57" customWidth="1"/>
    <col min="13" max="13" width="20.25" style="57" customWidth="1"/>
    <col min="14" max="14" width="13.625" style="57" customWidth="1"/>
    <col min="15" max="15" width="16" style="14" customWidth="1"/>
    <col min="16" max="16" width="16.25" style="14" customWidth="1"/>
    <col min="17" max="17" width="14.125" style="14" customWidth="1"/>
    <col min="18" max="18" width="19.25" style="14" customWidth="1"/>
    <col min="19" max="19" width="92.75" style="5" hidden="1" customWidth="1"/>
    <col min="20" max="20" width="36" style="5" hidden="1" customWidth="1"/>
    <col min="21" max="29" width="9" style="5" hidden="1" customWidth="1"/>
    <col min="30" max="30" width="26.25" style="5" hidden="1" customWidth="1"/>
    <col min="31" max="31" width="16.25" style="5" hidden="1" customWidth="1"/>
    <col min="32" max="32" width="9" style="5" hidden="1" customWidth="1"/>
    <col min="33" max="33" width="9" style="14" customWidth="1"/>
    <col min="34" max="16384" width="9" style="14"/>
  </cols>
  <sheetData>
    <row r="1" spans="1:31" s="5" customFormat="1" hidden="1">
      <c r="A1" s="73" t="s">
        <v>2</v>
      </c>
      <c r="B1" s="73"/>
      <c r="C1" s="73"/>
      <c r="D1" s="73"/>
      <c r="E1" s="73"/>
      <c r="F1" s="73"/>
      <c r="G1" s="73"/>
      <c r="H1" s="73"/>
      <c r="I1" s="74"/>
      <c r="J1" s="74"/>
      <c r="K1" s="74"/>
      <c r="L1" s="74"/>
      <c r="M1" s="74"/>
      <c r="N1" s="74"/>
      <c r="O1" s="73"/>
      <c r="P1" s="73"/>
      <c r="Q1" s="73"/>
      <c r="R1" s="73"/>
      <c r="S1" s="38"/>
      <c r="T1" s="38"/>
    </row>
    <row r="2" spans="1:31" ht="23.25" customHeight="1">
      <c r="A2" s="44" t="s">
        <v>22</v>
      </c>
      <c r="B2" s="49"/>
      <c r="C2" s="49"/>
      <c r="D2" s="49"/>
      <c r="E2" s="49"/>
      <c r="F2" s="49"/>
      <c r="G2" s="49"/>
      <c r="H2" s="49"/>
      <c r="I2" s="50"/>
      <c r="J2" s="6"/>
      <c r="K2" s="50"/>
      <c r="L2" s="50"/>
      <c r="M2" s="50"/>
      <c r="N2" s="50"/>
      <c r="O2" s="49"/>
      <c r="P2" s="49"/>
      <c r="Q2" s="49"/>
      <c r="R2" s="49"/>
      <c r="S2" s="38"/>
      <c r="T2" s="38"/>
    </row>
    <row r="3" spans="1:31" ht="12.75" customHeight="1">
      <c r="A3" s="80" t="s">
        <v>0</v>
      </c>
      <c r="B3" s="66" t="s">
        <v>34</v>
      </c>
      <c r="C3" s="66" t="s">
        <v>35</v>
      </c>
      <c r="D3" s="66" t="s">
        <v>1</v>
      </c>
      <c r="E3" s="66" t="s">
        <v>6</v>
      </c>
      <c r="F3" s="66" t="s">
        <v>36</v>
      </c>
      <c r="G3" s="66" t="s">
        <v>8</v>
      </c>
      <c r="H3" s="79" t="s">
        <v>43</v>
      </c>
      <c r="I3" s="65" t="s">
        <v>15</v>
      </c>
      <c r="J3" s="83" t="s">
        <v>14</v>
      </c>
      <c r="K3" s="83"/>
      <c r="L3" s="83"/>
      <c r="M3" s="83"/>
      <c r="N3" s="83"/>
      <c r="O3" s="66" t="s">
        <v>4</v>
      </c>
      <c r="P3" s="66"/>
      <c r="Q3" s="66" t="s">
        <v>37</v>
      </c>
      <c r="R3" s="66" t="s">
        <v>38</v>
      </c>
      <c r="S3" s="38"/>
      <c r="T3" s="38"/>
    </row>
    <row r="4" spans="1:31" ht="101.25" customHeight="1">
      <c r="A4" s="81"/>
      <c r="B4" s="66"/>
      <c r="C4" s="66"/>
      <c r="D4" s="66"/>
      <c r="E4" s="66"/>
      <c r="F4" s="66"/>
      <c r="G4" s="66"/>
      <c r="H4" s="79"/>
      <c r="I4" s="65"/>
      <c r="J4" s="67" t="s">
        <v>9</v>
      </c>
      <c r="K4" s="67" t="s">
        <v>10</v>
      </c>
      <c r="L4" s="67" t="s">
        <v>11</v>
      </c>
      <c r="M4" s="67" t="s">
        <v>12</v>
      </c>
      <c r="N4" s="67" t="s">
        <v>13</v>
      </c>
      <c r="O4" s="66"/>
      <c r="P4" s="66"/>
      <c r="Q4" s="66"/>
      <c r="R4" s="66"/>
      <c r="S4" s="39"/>
      <c r="T4" s="39"/>
    </row>
    <row r="5" spans="1:31" ht="96" customHeight="1">
      <c r="A5" s="82"/>
      <c r="B5" s="66"/>
      <c r="C5" s="66"/>
      <c r="D5" s="66"/>
      <c r="E5" s="66"/>
      <c r="F5" s="66"/>
      <c r="G5" s="66"/>
      <c r="H5" s="79"/>
      <c r="I5" s="65"/>
      <c r="J5" s="68"/>
      <c r="K5" s="68"/>
      <c r="L5" s="68"/>
      <c r="M5" s="68"/>
      <c r="N5" s="68"/>
      <c r="O5" s="51" t="s">
        <v>20</v>
      </c>
      <c r="P5" s="51" t="s">
        <v>21</v>
      </c>
      <c r="Q5" s="66"/>
      <c r="R5" s="66"/>
      <c r="S5" s="39"/>
      <c r="T5" s="39"/>
      <c r="AD5" s="5" t="s">
        <v>3</v>
      </c>
      <c r="AE5" s="7" t="s">
        <v>19</v>
      </c>
    </row>
    <row r="6" spans="1:31" ht="81" customHeight="1">
      <c r="A6" s="54" t="s">
        <v>23</v>
      </c>
      <c r="B6" s="54" t="s">
        <v>44</v>
      </c>
      <c r="C6" s="54" t="s">
        <v>45</v>
      </c>
      <c r="D6" s="54" t="s">
        <v>46</v>
      </c>
      <c r="E6" s="54" t="s">
        <v>47</v>
      </c>
      <c r="F6" s="54" t="s">
        <v>48</v>
      </c>
      <c r="G6" s="54" t="s">
        <v>49</v>
      </c>
      <c r="H6" s="54">
        <v>2025</v>
      </c>
      <c r="I6" s="2">
        <v>6000</v>
      </c>
      <c r="J6" s="2">
        <v>6000</v>
      </c>
      <c r="K6" s="4">
        <v>0</v>
      </c>
      <c r="L6" s="4">
        <v>0</v>
      </c>
      <c r="M6" s="4">
        <v>0</v>
      </c>
      <c r="N6" s="4">
        <v>0</v>
      </c>
      <c r="O6" s="54" t="s">
        <v>50</v>
      </c>
      <c r="P6" s="54" t="s">
        <v>51</v>
      </c>
      <c r="Q6" s="54" t="s">
        <v>409</v>
      </c>
      <c r="R6" s="54" t="s">
        <v>52</v>
      </c>
      <c r="S6" s="8"/>
      <c r="T6" s="8"/>
      <c r="AD6" s="9" t="s">
        <v>7</v>
      </c>
      <c r="AE6" s="5" t="s">
        <v>16</v>
      </c>
    </row>
    <row r="7" spans="1:31" ht="108" customHeight="1">
      <c r="A7" s="54" t="s">
        <v>24</v>
      </c>
      <c r="B7" s="54" t="s">
        <v>53</v>
      </c>
      <c r="C7" s="54" t="s">
        <v>54</v>
      </c>
      <c r="D7" s="54" t="s">
        <v>46</v>
      </c>
      <c r="E7" s="54" t="s">
        <v>56</v>
      </c>
      <c r="F7" s="54" t="s">
        <v>57</v>
      </c>
      <c r="G7" s="54" t="s">
        <v>62</v>
      </c>
      <c r="H7" s="54">
        <v>2026</v>
      </c>
      <c r="I7" s="4">
        <f>J7+M7</f>
        <v>275000</v>
      </c>
      <c r="J7" s="4">
        <v>160000</v>
      </c>
      <c r="K7" s="4">
        <v>0</v>
      </c>
      <c r="L7" s="4">
        <v>0</v>
      </c>
      <c r="M7" s="4">
        <v>115000</v>
      </c>
      <c r="N7" s="4">
        <v>0</v>
      </c>
      <c r="O7" s="54" t="s">
        <v>906</v>
      </c>
      <c r="P7" s="54" t="s">
        <v>2360</v>
      </c>
      <c r="Q7" s="54" t="s">
        <v>409</v>
      </c>
      <c r="R7" s="54" t="s">
        <v>52</v>
      </c>
      <c r="S7" s="8"/>
      <c r="T7" s="8"/>
      <c r="AE7" s="5" t="s">
        <v>17</v>
      </c>
    </row>
    <row r="8" spans="1:31" ht="72.75" customHeight="1">
      <c r="A8" s="54" t="s">
        <v>25</v>
      </c>
      <c r="B8" s="54" t="s">
        <v>63</v>
      </c>
      <c r="C8" s="1" t="s">
        <v>64</v>
      </c>
      <c r="D8" s="54" t="s">
        <v>71</v>
      </c>
      <c r="E8" s="54" t="s">
        <v>72</v>
      </c>
      <c r="F8" s="54" t="s">
        <v>2423</v>
      </c>
      <c r="G8" s="54" t="s">
        <v>73</v>
      </c>
      <c r="H8" s="1">
        <v>2025</v>
      </c>
      <c r="I8" s="4">
        <v>8000</v>
      </c>
      <c r="J8" s="4">
        <v>8000</v>
      </c>
      <c r="K8" s="4">
        <v>0</v>
      </c>
      <c r="L8" s="4">
        <v>0</v>
      </c>
      <c r="M8" s="4">
        <v>0</v>
      </c>
      <c r="N8" s="4">
        <v>0</v>
      </c>
      <c r="O8" s="54" t="s">
        <v>74</v>
      </c>
      <c r="P8" s="54" t="s">
        <v>2360</v>
      </c>
      <c r="Q8" s="54" t="s">
        <v>409</v>
      </c>
      <c r="R8" s="54" t="s">
        <v>70</v>
      </c>
      <c r="S8" s="8"/>
      <c r="T8" s="8"/>
      <c r="AD8" s="10" t="s">
        <v>2319</v>
      </c>
      <c r="AE8" s="5" t="s">
        <v>18</v>
      </c>
    </row>
    <row r="9" spans="1:31" s="5" customFormat="1" ht="186" customHeight="1">
      <c r="A9" s="48" t="s">
        <v>26</v>
      </c>
      <c r="B9" s="48" t="s">
        <v>84</v>
      </c>
      <c r="C9" s="1" t="s">
        <v>54</v>
      </c>
      <c r="D9" s="48" t="s">
        <v>85</v>
      </c>
      <c r="E9" s="48" t="s">
        <v>84</v>
      </c>
      <c r="F9" s="48" t="s">
        <v>86</v>
      </c>
      <c r="G9" s="40" t="s">
        <v>87</v>
      </c>
      <c r="H9" s="1">
        <v>2025</v>
      </c>
      <c r="I9" s="4">
        <v>150000</v>
      </c>
      <c r="J9" s="4">
        <v>150000</v>
      </c>
      <c r="K9" s="4">
        <v>0</v>
      </c>
      <c r="L9" s="4">
        <v>0</v>
      </c>
      <c r="M9" s="4">
        <v>0</v>
      </c>
      <c r="N9" s="4">
        <v>0</v>
      </c>
      <c r="O9" s="54" t="s">
        <v>88</v>
      </c>
      <c r="P9" s="54" t="s">
        <v>89</v>
      </c>
      <c r="Q9" s="48" t="s">
        <v>90</v>
      </c>
      <c r="R9" s="54" t="s">
        <v>91</v>
      </c>
      <c r="S9" s="14"/>
      <c r="AD9" s="11" t="s">
        <v>2341</v>
      </c>
    </row>
    <row r="10" spans="1:31" s="5" customFormat="1" ht="73.5">
      <c r="A10" s="48" t="s">
        <v>27</v>
      </c>
      <c r="B10" s="48" t="s">
        <v>84</v>
      </c>
      <c r="C10" s="1" t="s">
        <v>54</v>
      </c>
      <c r="D10" s="48" t="s">
        <v>92</v>
      </c>
      <c r="E10" s="48" t="s">
        <v>84</v>
      </c>
      <c r="F10" s="48" t="s">
        <v>86</v>
      </c>
      <c r="G10" s="33" t="s">
        <v>93</v>
      </c>
      <c r="H10" s="1">
        <v>2025</v>
      </c>
      <c r="I10" s="4">
        <v>150000</v>
      </c>
      <c r="J10" s="4">
        <v>150000</v>
      </c>
      <c r="K10" s="4">
        <v>0</v>
      </c>
      <c r="L10" s="4">
        <v>0</v>
      </c>
      <c r="M10" s="4">
        <v>0</v>
      </c>
      <c r="N10" s="4">
        <v>0</v>
      </c>
      <c r="O10" s="54" t="s">
        <v>94</v>
      </c>
      <c r="P10" s="54" t="s">
        <v>89</v>
      </c>
      <c r="Q10" s="48" t="s">
        <v>90</v>
      </c>
      <c r="R10" s="54" t="s">
        <v>70</v>
      </c>
      <c r="AD10" s="11" t="s">
        <v>2320</v>
      </c>
    </row>
    <row r="11" spans="1:31" ht="105">
      <c r="A11" s="54" t="s">
        <v>28</v>
      </c>
      <c r="B11" s="54" t="s">
        <v>96</v>
      </c>
      <c r="C11" s="1" t="s">
        <v>54</v>
      </c>
      <c r="D11" s="54" t="s">
        <v>105</v>
      </c>
      <c r="E11" s="54" t="s">
        <v>98</v>
      </c>
      <c r="F11" s="54" t="s">
        <v>99</v>
      </c>
      <c r="G11" s="54" t="s">
        <v>106</v>
      </c>
      <c r="H11" s="1">
        <v>2025</v>
      </c>
      <c r="I11" s="4">
        <v>10000</v>
      </c>
      <c r="J11" s="4">
        <f>I11</f>
        <v>10000</v>
      </c>
      <c r="K11" s="4">
        <v>0</v>
      </c>
      <c r="L11" s="4">
        <v>0</v>
      </c>
      <c r="M11" s="4">
        <v>0</v>
      </c>
      <c r="N11" s="4">
        <v>0</v>
      </c>
      <c r="O11" s="54" t="s">
        <v>107</v>
      </c>
      <c r="P11" s="54" t="s">
        <v>108</v>
      </c>
      <c r="Q11" s="54" t="s">
        <v>409</v>
      </c>
      <c r="R11" s="54" t="s">
        <v>70</v>
      </c>
      <c r="AD11" s="11" t="s">
        <v>2321</v>
      </c>
    </row>
    <row r="12" spans="1:31" ht="231">
      <c r="A12" s="54" t="s">
        <v>29</v>
      </c>
      <c r="B12" s="54" t="s">
        <v>96</v>
      </c>
      <c r="C12" s="1" t="s">
        <v>54</v>
      </c>
      <c r="D12" s="54" t="s">
        <v>105</v>
      </c>
      <c r="E12" s="54" t="s">
        <v>98</v>
      </c>
      <c r="F12" s="54" t="s">
        <v>99</v>
      </c>
      <c r="G12" s="54" t="s">
        <v>109</v>
      </c>
      <c r="H12" s="1">
        <v>2025</v>
      </c>
      <c r="I12" s="4">
        <v>5000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4" t="s">
        <v>110</v>
      </c>
      <c r="P12" s="54" t="s">
        <v>2360</v>
      </c>
      <c r="Q12" s="54" t="s">
        <v>409</v>
      </c>
      <c r="R12" s="54" t="s">
        <v>70</v>
      </c>
      <c r="AD12" s="11" t="s">
        <v>2322</v>
      </c>
    </row>
    <row r="13" spans="1:31" ht="105">
      <c r="A13" s="54" t="s">
        <v>30</v>
      </c>
      <c r="B13" s="54" t="s">
        <v>96</v>
      </c>
      <c r="C13" s="1" t="s">
        <v>54</v>
      </c>
      <c r="D13" s="54" t="s">
        <v>105</v>
      </c>
      <c r="E13" s="54" t="s">
        <v>98</v>
      </c>
      <c r="F13" s="54" t="s">
        <v>99</v>
      </c>
      <c r="G13" s="54" t="s">
        <v>111</v>
      </c>
      <c r="H13" s="1">
        <v>2025</v>
      </c>
      <c r="I13" s="4">
        <v>220000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4" t="s">
        <v>112</v>
      </c>
      <c r="P13" s="54" t="s">
        <v>2360</v>
      </c>
      <c r="Q13" s="54" t="s">
        <v>409</v>
      </c>
      <c r="R13" s="54" t="s">
        <v>70</v>
      </c>
      <c r="AD13" s="11" t="s">
        <v>2323</v>
      </c>
    </row>
    <row r="14" spans="1:31" ht="105">
      <c r="A14" s="54" t="s">
        <v>31</v>
      </c>
      <c r="B14" s="54" t="s">
        <v>96</v>
      </c>
      <c r="C14" s="1" t="s">
        <v>54</v>
      </c>
      <c r="D14" s="54" t="s">
        <v>105</v>
      </c>
      <c r="E14" s="54" t="s">
        <v>98</v>
      </c>
      <c r="F14" s="54" t="s">
        <v>99</v>
      </c>
      <c r="G14" s="54" t="s">
        <v>113</v>
      </c>
      <c r="H14" s="1">
        <v>2025</v>
      </c>
      <c r="I14" s="54" t="s">
        <v>2360</v>
      </c>
      <c r="J14" s="54" t="s">
        <v>2360</v>
      </c>
      <c r="K14" s="54" t="s">
        <v>2360</v>
      </c>
      <c r="L14" s="54" t="s">
        <v>2360</v>
      </c>
      <c r="M14" s="54" t="s">
        <v>2360</v>
      </c>
      <c r="N14" s="54" t="s">
        <v>2360</v>
      </c>
      <c r="O14" s="54" t="s">
        <v>114</v>
      </c>
      <c r="P14" s="54" t="s">
        <v>115</v>
      </c>
      <c r="Q14" s="54" t="s">
        <v>409</v>
      </c>
      <c r="R14" s="54" t="s">
        <v>70</v>
      </c>
    </row>
    <row r="15" spans="1:31" ht="73.5">
      <c r="A15" s="54" t="s">
        <v>5</v>
      </c>
      <c r="B15" s="12" t="s">
        <v>116</v>
      </c>
      <c r="C15" s="12" t="s">
        <v>45</v>
      </c>
      <c r="D15" s="12" t="s">
        <v>127</v>
      </c>
      <c r="E15" s="12" t="s">
        <v>118</v>
      </c>
      <c r="F15" s="12" t="s">
        <v>119</v>
      </c>
      <c r="G15" s="12" t="s">
        <v>127</v>
      </c>
      <c r="H15" s="12">
        <v>2026</v>
      </c>
      <c r="I15" s="13">
        <v>50000</v>
      </c>
      <c r="J15" s="13">
        <v>50000</v>
      </c>
      <c r="K15" s="4">
        <v>0</v>
      </c>
      <c r="L15" s="4">
        <v>0</v>
      </c>
      <c r="M15" s="4">
        <v>0</v>
      </c>
      <c r="N15" s="4">
        <v>0</v>
      </c>
      <c r="O15" s="12" t="s">
        <v>122</v>
      </c>
      <c r="P15" s="54" t="s">
        <v>2360</v>
      </c>
      <c r="Q15" s="54" t="s">
        <v>409</v>
      </c>
      <c r="R15" s="54" t="s">
        <v>70</v>
      </c>
    </row>
    <row r="16" spans="1:31" ht="63">
      <c r="A16" s="54" t="s">
        <v>32</v>
      </c>
      <c r="B16" s="12" t="s">
        <v>116</v>
      </c>
      <c r="C16" s="12" t="s">
        <v>45</v>
      </c>
      <c r="D16" s="12" t="s">
        <v>128</v>
      </c>
      <c r="E16" s="12" t="s">
        <v>118</v>
      </c>
      <c r="F16" s="12" t="s">
        <v>129</v>
      </c>
      <c r="G16" s="12" t="s">
        <v>130</v>
      </c>
      <c r="H16" s="12">
        <v>2025</v>
      </c>
      <c r="I16" s="13">
        <v>3780000</v>
      </c>
      <c r="J16" s="13">
        <v>3780000</v>
      </c>
      <c r="K16" s="4">
        <v>0</v>
      </c>
      <c r="L16" s="4">
        <v>0</v>
      </c>
      <c r="M16" s="4">
        <v>0</v>
      </c>
      <c r="N16" s="4">
        <v>0</v>
      </c>
      <c r="O16" s="12" t="s">
        <v>131</v>
      </c>
      <c r="P16" s="54" t="s">
        <v>2360</v>
      </c>
      <c r="Q16" s="54" t="s">
        <v>409</v>
      </c>
      <c r="R16" s="54" t="s">
        <v>52</v>
      </c>
    </row>
    <row r="17" spans="1:18" ht="273">
      <c r="A17" s="54" t="s">
        <v>33</v>
      </c>
      <c r="B17" s="54" t="s">
        <v>2358</v>
      </c>
      <c r="C17" s="1" t="s">
        <v>54</v>
      </c>
      <c r="D17" s="54" t="s">
        <v>410</v>
      </c>
      <c r="E17" s="54" t="s">
        <v>411</v>
      </c>
      <c r="F17" s="54" t="s">
        <v>407</v>
      </c>
      <c r="G17" s="54" t="s">
        <v>412</v>
      </c>
      <c r="H17" s="1">
        <v>2026</v>
      </c>
      <c r="I17" s="4">
        <v>276300</v>
      </c>
      <c r="J17" s="4">
        <v>276300</v>
      </c>
      <c r="K17" s="4">
        <v>0</v>
      </c>
      <c r="L17" s="4">
        <v>0</v>
      </c>
      <c r="M17" s="4">
        <v>0</v>
      </c>
      <c r="N17" s="4">
        <v>0</v>
      </c>
      <c r="O17" s="54" t="s">
        <v>2460</v>
      </c>
      <c r="P17" s="54" t="s">
        <v>2360</v>
      </c>
      <c r="Q17" s="54" t="s">
        <v>409</v>
      </c>
      <c r="R17" s="54" t="s">
        <v>52</v>
      </c>
    </row>
    <row r="18" spans="1:18" ht="115.5">
      <c r="A18" s="54" t="s">
        <v>132</v>
      </c>
      <c r="B18" s="54" t="s">
        <v>413</v>
      </c>
      <c r="C18" s="1" t="s">
        <v>54</v>
      </c>
      <c r="D18" s="54" t="s">
        <v>422</v>
      </c>
      <c r="E18" s="54" t="s">
        <v>423</v>
      </c>
      <c r="F18" s="54" t="s">
        <v>424</v>
      </c>
      <c r="G18" s="54" t="s">
        <v>425</v>
      </c>
      <c r="H18" s="1">
        <v>2025</v>
      </c>
      <c r="I18" s="4">
        <v>450000</v>
      </c>
      <c r="J18" s="4">
        <v>450000</v>
      </c>
      <c r="K18" s="4">
        <v>0</v>
      </c>
      <c r="L18" s="4">
        <v>0</v>
      </c>
      <c r="M18" s="4">
        <v>0</v>
      </c>
      <c r="N18" s="4">
        <v>0</v>
      </c>
      <c r="O18" s="54" t="s">
        <v>426</v>
      </c>
      <c r="P18" s="54" t="s">
        <v>2360</v>
      </c>
      <c r="Q18" s="54" t="s">
        <v>409</v>
      </c>
      <c r="R18" s="54" t="s">
        <v>70</v>
      </c>
    </row>
    <row r="19" spans="1:18" ht="84">
      <c r="A19" s="54" t="s">
        <v>133</v>
      </c>
      <c r="B19" s="54" t="s">
        <v>413</v>
      </c>
      <c r="C19" s="1" t="s">
        <v>54</v>
      </c>
      <c r="D19" s="54" t="s">
        <v>427</v>
      </c>
      <c r="E19" s="54" t="s">
        <v>428</v>
      </c>
      <c r="F19" s="54" t="s">
        <v>429</v>
      </c>
      <c r="G19" s="54" t="s">
        <v>430</v>
      </c>
      <c r="H19" s="1">
        <v>2025</v>
      </c>
      <c r="I19" s="4">
        <v>75000</v>
      </c>
      <c r="J19" s="4">
        <v>75000</v>
      </c>
      <c r="K19" s="4">
        <v>0</v>
      </c>
      <c r="L19" s="4">
        <v>0</v>
      </c>
      <c r="M19" s="4">
        <v>0</v>
      </c>
      <c r="N19" s="4">
        <v>0</v>
      </c>
      <c r="O19" s="54" t="s">
        <v>431</v>
      </c>
      <c r="P19" s="54" t="s">
        <v>432</v>
      </c>
      <c r="Q19" s="54" t="s">
        <v>409</v>
      </c>
      <c r="R19" s="54" t="s">
        <v>70</v>
      </c>
    </row>
    <row r="20" spans="1:18" ht="115.5">
      <c r="A20" s="54" t="s">
        <v>134</v>
      </c>
      <c r="B20" s="54" t="s">
        <v>413</v>
      </c>
      <c r="C20" s="1" t="s">
        <v>54</v>
      </c>
      <c r="D20" s="54" t="s">
        <v>433</v>
      </c>
      <c r="E20" s="54" t="s">
        <v>434</v>
      </c>
      <c r="F20" s="54" t="s">
        <v>435</v>
      </c>
      <c r="G20" s="54" t="s">
        <v>436</v>
      </c>
      <c r="H20" s="1">
        <v>2025</v>
      </c>
      <c r="I20" s="4">
        <v>15000</v>
      </c>
      <c r="J20" s="4">
        <v>15000</v>
      </c>
      <c r="K20" s="4">
        <v>0</v>
      </c>
      <c r="L20" s="4">
        <v>0</v>
      </c>
      <c r="M20" s="4">
        <v>0</v>
      </c>
      <c r="N20" s="4">
        <v>0</v>
      </c>
      <c r="O20" s="54" t="s">
        <v>431</v>
      </c>
      <c r="P20" s="54" t="s">
        <v>437</v>
      </c>
      <c r="Q20" s="54" t="s">
        <v>409</v>
      </c>
      <c r="R20" s="54" t="s">
        <v>70</v>
      </c>
    </row>
    <row r="21" spans="1:18" ht="178.5">
      <c r="A21" s="54" t="s">
        <v>135</v>
      </c>
      <c r="B21" s="54" t="s">
        <v>413</v>
      </c>
      <c r="C21" s="1" t="s">
        <v>54</v>
      </c>
      <c r="D21" s="14" t="s">
        <v>438</v>
      </c>
      <c r="E21" s="54" t="s">
        <v>414</v>
      </c>
      <c r="F21" s="54" t="s">
        <v>415</v>
      </c>
      <c r="G21" s="54" t="s">
        <v>439</v>
      </c>
      <c r="H21" s="1">
        <v>2025</v>
      </c>
      <c r="I21" s="4">
        <v>88000</v>
      </c>
      <c r="J21" s="4">
        <v>88000</v>
      </c>
      <c r="K21" s="4">
        <v>0</v>
      </c>
      <c r="L21" s="4">
        <v>0</v>
      </c>
      <c r="M21" s="4">
        <v>0</v>
      </c>
      <c r="N21" s="4">
        <v>0</v>
      </c>
      <c r="O21" s="54" t="s">
        <v>431</v>
      </c>
      <c r="P21" s="54" t="s">
        <v>440</v>
      </c>
      <c r="Q21" s="54" t="s">
        <v>409</v>
      </c>
      <c r="R21" s="54" t="s">
        <v>70</v>
      </c>
    </row>
    <row r="22" spans="1:18" ht="63">
      <c r="A22" s="54" t="s">
        <v>136</v>
      </c>
      <c r="B22" s="54" t="s">
        <v>441</v>
      </c>
      <c r="C22" s="54" t="s">
        <v>45</v>
      </c>
      <c r="D22" s="54" t="s">
        <v>442</v>
      </c>
      <c r="E22" s="54" t="s">
        <v>443</v>
      </c>
      <c r="F22" s="54" t="s">
        <v>444</v>
      </c>
      <c r="G22" s="54" t="s">
        <v>445</v>
      </c>
      <c r="H22" s="54">
        <v>2025</v>
      </c>
      <c r="I22" s="4">
        <v>59407.77</v>
      </c>
      <c r="J22" s="4">
        <v>59407.77</v>
      </c>
      <c r="K22" s="4">
        <v>0</v>
      </c>
      <c r="L22" s="4">
        <v>0</v>
      </c>
      <c r="M22" s="4">
        <v>0</v>
      </c>
      <c r="N22" s="4">
        <v>0</v>
      </c>
      <c r="O22" s="54" t="s">
        <v>446</v>
      </c>
      <c r="P22" s="54" t="s">
        <v>2360</v>
      </c>
      <c r="Q22" s="54" t="s">
        <v>409</v>
      </c>
      <c r="R22" s="54" t="s">
        <v>52</v>
      </c>
    </row>
    <row r="23" spans="1:18" ht="63">
      <c r="A23" s="54" t="s">
        <v>137</v>
      </c>
      <c r="B23" s="54" t="s">
        <v>441</v>
      </c>
      <c r="C23" s="54" t="s">
        <v>45</v>
      </c>
      <c r="D23" s="54" t="s">
        <v>447</v>
      </c>
      <c r="E23" s="54" t="s">
        <v>448</v>
      </c>
      <c r="F23" s="54" t="s">
        <v>444</v>
      </c>
      <c r="G23" s="54" t="s">
        <v>449</v>
      </c>
      <c r="H23" s="54">
        <v>2025</v>
      </c>
      <c r="I23" s="4">
        <v>100000</v>
      </c>
      <c r="J23" s="4">
        <v>100000</v>
      </c>
      <c r="K23" s="4">
        <v>0</v>
      </c>
      <c r="L23" s="4">
        <v>0</v>
      </c>
      <c r="M23" s="4">
        <v>0</v>
      </c>
      <c r="N23" s="4">
        <v>0</v>
      </c>
      <c r="O23" s="54" t="s">
        <v>446</v>
      </c>
      <c r="P23" s="54" t="s">
        <v>2360</v>
      </c>
      <c r="Q23" s="54" t="s">
        <v>409</v>
      </c>
      <c r="R23" s="54" t="s">
        <v>52</v>
      </c>
    </row>
    <row r="24" spans="1:18" ht="73.5">
      <c r="A24" s="54" t="s">
        <v>138</v>
      </c>
      <c r="B24" s="54" t="s">
        <v>441</v>
      </c>
      <c r="C24" s="54" t="s">
        <v>45</v>
      </c>
      <c r="D24" s="54" t="s">
        <v>450</v>
      </c>
      <c r="E24" s="54" t="s">
        <v>448</v>
      </c>
      <c r="F24" s="54" t="s">
        <v>444</v>
      </c>
      <c r="G24" s="54" t="s">
        <v>451</v>
      </c>
      <c r="H24" s="54">
        <v>2025</v>
      </c>
      <c r="I24" s="4">
        <v>120000</v>
      </c>
      <c r="J24" s="4">
        <v>120000</v>
      </c>
      <c r="K24" s="4">
        <v>0</v>
      </c>
      <c r="L24" s="4">
        <v>0</v>
      </c>
      <c r="M24" s="4">
        <v>0</v>
      </c>
      <c r="N24" s="4">
        <v>0</v>
      </c>
      <c r="O24" s="54" t="s">
        <v>452</v>
      </c>
      <c r="P24" s="54" t="s">
        <v>2360</v>
      </c>
      <c r="Q24" s="54" t="s">
        <v>409</v>
      </c>
      <c r="R24" s="54" t="s">
        <v>70</v>
      </c>
    </row>
    <row r="25" spans="1:18" ht="63">
      <c r="A25" s="54" t="s">
        <v>139</v>
      </c>
      <c r="B25" s="54" t="s">
        <v>474</v>
      </c>
      <c r="C25" s="1" t="s">
        <v>64</v>
      </c>
      <c r="D25" s="54" t="s">
        <v>475</v>
      </c>
      <c r="E25" s="54" t="s">
        <v>476</v>
      </c>
      <c r="F25" s="54" t="s">
        <v>477</v>
      </c>
      <c r="G25" s="54" t="s">
        <v>478</v>
      </c>
      <c r="H25" s="1">
        <v>2025</v>
      </c>
      <c r="I25" s="4">
        <v>13530</v>
      </c>
      <c r="J25" s="4">
        <v>13530</v>
      </c>
      <c r="K25" s="4">
        <v>0</v>
      </c>
      <c r="L25" s="4">
        <v>0</v>
      </c>
      <c r="M25" s="4">
        <v>0</v>
      </c>
      <c r="N25" s="4">
        <v>0</v>
      </c>
      <c r="O25" s="54" t="s">
        <v>479</v>
      </c>
      <c r="P25" s="54" t="s">
        <v>2360</v>
      </c>
      <c r="Q25" s="54" t="s">
        <v>409</v>
      </c>
      <c r="R25" s="54" t="s">
        <v>52</v>
      </c>
    </row>
    <row r="26" spans="1:18" ht="136.5">
      <c r="A26" s="54" t="s">
        <v>140</v>
      </c>
      <c r="B26" s="54" t="s">
        <v>486</v>
      </c>
      <c r="C26" s="1" t="s">
        <v>64</v>
      </c>
      <c r="D26" s="54" t="s">
        <v>487</v>
      </c>
      <c r="E26" s="54" t="s">
        <v>488</v>
      </c>
      <c r="F26" s="54" t="s">
        <v>489</v>
      </c>
      <c r="G26" s="54" t="s">
        <v>490</v>
      </c>
      <c r="H26" s="1">
        <v>2025</v>
      </c>
      <c r="I26" s="4">
        <v>3107000</v>
      </c>
      <c r="J26" s="4">
        <v>932000</v>
      </c>
      <c r="K26" s="4">
        <v>2175000</v>
      </c>
      <c r="L26" s="4">
        <v>0</v>
      </c>
      <c r="M26" s="4">
        <v>0</v>
      </c>
      <c r="N26" s="4">
        <v>0</v>
      </c>
      <c r="O26" s="54" t="s">
        <v>491</v>
      </c>
      <c r="P26" s="54" t="s">
        <v>2360</v>
      </c>
      <c r="Q26" s="54" t="s">
        <v>409</v>
      </c>
      <c r="R26" s="54" t="s">
        <v>42</v>
      </c>
    </row>
    <row r="27" spans="1:18" s="5" customFormat="1" ht="168">
      <c r="A27" s="48" t="s">
        <v>141</v>
      </c>
      <c r="B27" s="33" t="s">
        <v>499</v>
      </c>
      <c r="C27" s="1" t="s">
        <v>64</v>
      </c>
      <c r="D27" s="48" t="s">
        <v>513</v>
      </c>
      <c r="E27" s="48" t="s">
        <v>514</v>
      </c>
      <c r="F27" s="33" t="s">
        <v>502</v>
      </c>
      <c r="G27" s="48" t="s">
        <v>515</v>
      </c>
      <c r="H27" s="1">
        <v>2025</v>
      </c>
      <c r="I27" s="4">
        <v>5354000</v>
      </c>
      <c r="J27" s="4">
        <v>5354000</v>
      </c>
      <c r="K27" s="4">
        <v>0</v>
      </c>
      <c r="L27" s="4">
        <v>0</v>
      </c>
      <c r="M27" s="4">
        <v>0</v>
      </c>
      <c r="N27" s="4">
        <v>0</v>
      </c>
      <c r="O27" s="54" t="s">
        <v>516</v>
      </c>
      <c r="P27" s="54" t="s">
        <v>2360</v>
      </c>
      <c r="Q27" s="56" t="s">
        <v>517</v>
      </c>
      <c r="R27" s="54" t="s">
        <v>70</v>
      </c>
    </row>
    <row r="28" spans="1:18" s="5" customFormat="1" ht="105">
      <c r="A28" s="48" t="s">
        <v>142</v>
      </c>
      <c r="B28" s="33" t="s">
        <v>499</v>
      </c>
      <c r="C28" s="1" t="s">
        <v>64</v>
      </c>
      <c r="D28" s="48" t="s">
        <v>518</v>
      </c>
      <c r="E28" s="48" t="s">
        <v>519</v>
      </c>
      <c r="F28" s="33" t="s">
        <v>520</v>
      </c>
      <c r="G28" s="33" t="s">
        <v>521</v>
      </c>
      <c r="H28" s="1">
        <v>2025</v>
      </c>
      <c r="I28" s="4">
        <v>150000</v>
      </c>
      <c r="J28" s="4">
        <v>150000</v>
      </c>
      <c r="K28" s="4">
        <v>0</v>
      </c>
      <c r="L28" s="4">
        <v>0</v>
      </c>
      <c r="M28" s="4">
        <v>0</v>
      </c>
      <c r="N28" s="4">
        <v>0</v>
      </c>
      <c r="O28" s="54" t="s">
        <v>522</v>
      </c>
      <c r="P28" s="54" t="s">
        <v>2360</v>
      </c>
      <c r="Q28" s="48" t="s">
        <v>506</v>
      </c>
      <c r="R28" s="54" t="s">
        <v>52</v>
      </c>
    </row>
    <row r="29" spans="1:18" ht="73.5">
      <c r="A29" s="54" t="s">
        <v>143</v>
      </c>
      <c r="B29" s="54" t="s">
        <v>523</v>
      </c>
      <c r="C29" s="1" t="s">
        <v>64</v>
      </c>
      <c r="D29" s="54" t="s">
        <v>55</v>
      </c>
      <c r="E29" s="54" t="s">
        <v>482</v>
      </c>
      <c r="F29" s="54" t="s">
        <v>524</v>
      </c>
      <c r="G29" s="54" t="s">
        <v>527</v>
      </c>
      <c r="H29" s="1">
        <v>2025</v>
      </c>
      <c r="I29" s="4">
        <v>100000</v>
      </c>
      <c r="J29" s="4">
        <v>100000</v>
      </c>
      <c r="K29" s="4">
        <v>0</v>
      </c>
      <c r="L29" s="4">
        <v>0</v>
      </c>
      <c r="M29" s="4">
        <v>0</v>
      </c>
      <c r="N29" s="4">
        <v>0</v>
      </c>
      <c r="O29" s="54" t="s">
        <v>2465</v>
      </c>
      <c r="P29" s="54" t="s">
        <v>2360</v>
      </c>
      <c r="Q29" s="54" t="s">
        <v>409</v>
      </c>
      <c r="R29" s="54" t="s">
        <v>70</v>
      </c>
    </row>
    <row r="30" spans="1:18" ht="63">
      <c r="A30" s="54" t="s">
        <v>144</v>
      </c>
      <c r="B30" s="54" t="s">
        <v>528</v>
      </c>
      <c r="C30" s="1" t="s">
        <v>64</v>
      </c>
      <c r="D30" s="54" t="s">
        <v>534</v>
      </c>
      <c r="E30" s="54" t="s">
        <v>482</v>
      </c>
      <c r="F30" s="54" t="s">
        <v>530</v>
      </c>
      <c r="G30" s="54" t="s">
        <v>2439</v>
      </c>
      <c r="H30" s="1">
        <v>2025</v>
      </c>
      <c r="I30" s="54" t="s">
        <v>2360</v>
      </c>
      <c r="J30" s="54" t="s">
        <v>2360</v>
      </c>
      <c r="K30" s="54" t="s">
        <v>2360</v>
      </c>
      <c r="L30" s="54" t="s">
        <v>2360</v>
      </c>
      <c r="M30" s="54" t="s">
        <v>2360</v>
      </c>
      <c r="N30" s="54" t="s">
        <v>2360</v>
      </c>
      <c r="O30" s="54" t="s">
        <v>906</v>
      </c>
      <c r="P30" s="54" t="s">
        <v>2360</v>
      </c>
      <c r="Q30" s="54" t="s">
        <v>409</v>
      </c>
      <c r="R30" s="54" t="s">
        <v>52</v>
      </c>
    </row>
    <row r="31" spans="1:18" ht="63">
      <c r="A31" s="54" t="s">
        <v>145</v>
      </c>
      <c r="B31" s="54" t="s">
        <v>543</v>
      </c>
      <c r="C31" s="1" t="s">
        <v>64</v>
      </c>
      <c r="D31" s="54" t="s">
        <v>553</v>
      </c>
      <c r="E31" s="54" t="s">
        <v>482</v>
      </c>
      <c r="F31" s="54" t="s">
        <v>554</v>
      </c>
      <c r="G31" s="54" t="s">
        <v>555</v>
      </c>
      <c r="H31" s="1" t="s">
        <v>556</v>
      </c>
      <c r="I31" s="2">
        <v>2071300.76</v>
      </c>
      <c r="J31" s="2">
        <v>2071300.76</v>
      </c>
      <c r="K31" s="4">
        <v>0</v>
      </c>
      <c r="L31" s="4">
        <v>0</v>
      </c>
      <c r="M31" s="4">
        <v>0</v>
      </c>
      <c r="N31" s="4">
        <v>0</v>
      </c>
      <c r="O31" s="54" t="s">
        <v>557</v>
      </c>
      <c r="P31" s="54" t="s">
        <v>2360</v>
      </c>
      <c r="Q31" s="54" t="s">
        <v>409</v>
      </c>
      <c r="R31" s="54" t="s">
        <v>52</v>
      </c>
    </row>
    <row r="32" spans="1:18" ht="63">
      <c r="A32" s="54" t="s">
        <v>146</v>
      </c>
      <c r="B32" s="54" t="s">
        <v>543</v>
      </c>
      <c r="C32" s="1" t="s">
        <v>64</v>
      </c>
      <c r="D32" s="54" t="s">
        <v>553</v>
      </c>
      <c r="E32" s="54" t="s">
        <v>482</v>
      </c>
      <c r="F32" s="54" t="s">
        <v>554</v>
      </c>
      <c r="G32" s="54" t="s">
        <v>558</v>
      </c>
      <c r="H32" s="1">
        <v>2026</v>
      </c>
      <c r="I32" s="2">
        <v>636662.76</v>
      </c>
      <c r="J32" s="2">
        <v>636662.76</v>
      </c>
      <c r="K32" s="4">
        <v>0</v>
      </c>
      <c r="L32" s="4">
        <v>0</v>
      </c>
      <c r="M32" s="4">
        <v>0</v>
      </c>
      <c r="N32" s="4">
        <v>0</v>
      </c>
      <c r="O32" s="54" t="s">
        <v>559</v>
      </c>
      <c r="P32" s="54" t="s">
        <v>2360</v>
      </c>
      <c r="Q32" s="54" t="s">
        <v>409</v>
      </c>
      <c r="R32" s="54" t="s">
        <v>52</v>
      </c>
    </row>
    <row r="33" spans="1:18" ht="63">
      <c r="A33" s="54" t="s">
        <v>147</v>
      </c>
      <c r="B33" s="54" t="s">
        <v>2375</v>
      </c>
      <c r="C33" s="1" t="s">
        <v>64</v>
      </c>
      <c r="D33" s="54" t="s">
        <v>565</v>
      </c>
      <c r="E33" s="54" t="s">
        <v>476</v>
      </c>
      <c r="F33" s="54" t="s">
        <v>564</v>
      </c>
      <c r="G33" s="54" t="s">
        <v>566</v>
      </c>
      <c r="H33" s="1">
        <v>2025</v>
      </c>
      <c r="I33" s="4">
        <v>180000</v>
      </c>
      <c r="J33" s="4">
        <v>180000</v>
      </c>
      <c r="K33" s="4">
        <v>0</v>
      </c>
      <c r="L33" s="4">
        <v>0</v>
      </c>
      <c r="M33" s="4">
        <v>0</v>
      </c>
      <c r="N33" s="4">
        <v>0</v>
      </c>
      <c r="O33" s="54" t="s">
        <v>906</v>
      </c>
      <c r="P33" s="54" t="s">
        <v>2360</v>
      </c>
      <c r="Q33" s="54" t="s">
        <v>409</v>
      </c>
      <c r="R33" s="54" t="s">
        <v>52</v>
      </c>
    </row>
    <row r="34" spans="1:18" ht="73.5">
      <c r="A34" s="54" t="s">
        <v>148</v>
      </c>
      <c r="B34" s="54" t="s">
        <v>582</v>
      </c>
      <c r="C34" s="1" t="s">
        <v>64</v>
      </c>
      <c r="D34" s="54" t="s">
        <v>2440</v>
      </c>
      <c r="E34" s="54" t="s">
        <v>577</v>
      </c>
      <c r="F34" s="54" t="s">
        <v>587</v>
      </c>
      <c r="G34" s="14" t="s">
        <v>2441</v>
      </c>
      <c r="H34" s="1">
        <v>2025</v>
      </c>
      <c r="I34" s="4">
        <v>130000</v>
      </c>
      <c r="J34" s="4">
        <v>130000</v>
      </c>
      <c r="K34" s="4">
        <v>0</v>
      </c>
      <c r="L34" s="4">
        <v>0</v>
      </c>
      <c r="M34" s="4">
        <v>0</v>
      </c>
      <c r="N34" s="4">
        <v>0</v>
      </c>
      <c r="O34" s="54" t="s">
        <v>906</v>
      </c>
      <c r="P34" s="54" t="s">
        <v>2360</v>
      </c>
      <c r="Q34" s="54" t="s">
        <v>409</v>
      </c>
      <c r="R34" s="54" t="s">
        <v>70</v>
      </c>
    </row>
    <row r="35" spans="1:18" s="5" customFormat="1" ht="73.5">
      <c r="A35" s="48" t="s">
        <v>149</v>
      </c>
      <c r="B35" s="47" t="s">
        <v>589</v>
      </c>
      <c r="C35" s="1" t="s">
        <v>54</v>
      </c>
      <c r="D35" s="48" t="s">
        <v>609</v>
      </c>
      <c r="E35" s="48" t="s">
        <v>605</v>
      </c>
      <c r="F35" s="47" t="s">
        <v>606</v>
      </c>
      <c r="G35" s="48" t="s">
        <v>610</v>
      </c>
      <c r="H35" s="1">
        <v>2025</v>
      </c>
      <c r="I35" s="4">
        <v>150000</v>
      </c>
      <c r="J35" s="4">
        <v>150000</v>
      </c>
      <c r="K35" s="4">
        <v>0</v>
      </c>
      <c r="L35" s="4">
        <v>0</v>
      </c>
      <c r="M35" s="4">
        <v>0</v>
      </c>
      <c r="N35" s="4">
        <v>0</v>
      </c>
      <c r="O35" s="54" t="s">
        <v>906</v>
      </c>
      <c r="P35" s="54" t="s">
        <v>2360</v>
      </c>
      <c r="Q35" s="48" t="s">
        <v>611</v>
      </c>
      <c r="R35" s="54" t="s">
        <v>70</v>
      </c>
    </row>
    <row r="36" spans="1:18" s="5" customFormat="1" ht="63">
      <c r="A36" s="48" t="s">
        <v>150</v>
      </c>
      <c r="B36" s="47" t="s">
        <v>589</v>
      </c>
      <c r="C36" s="1" t="s">
        <v>54</v>
      </c>
      <c r="D36" s="48" t="s">
        <v>609</v>
      </c>
      <c r="E36" s="48" t="s">
        <v>605</v>
      </c>
      <c r="F36" s="47" t="s">
        <v>606</v>
      </c>
      <c r="G36" s="48" t="s">
        <v>612</v>
      </c>
      <c r="H36" s="1">
        <v>2025</v>
      </c>
      <c r="I36" s="4">
        <v>20000</v>
      </c>
      <c r="J36" s="4">
        <v>20000</v>
      </c>
      <c r="K36" s="4">
        <v>0</v>
      </c>
      <c r="L36" s="4">
        <v>0</v>
      </c>
      <c r="M36" s="4">
        <v>0</v>
      </c>
      <c r="N36" s="4">
        <v>0</v>
      </c>
      <c r="O36" s="54" t="s">
        <v>906</v>
      </c>
      <c r="P36" s="54" t="s">
        <v>2360</v>
      </c>
      <c r="Q36" s="48" t="s">
        <v>611</v>
      </c>
      <c r="R36" s="54" t="s">
        <v>91</v>
      </c>
    </row>
    <row r="37" spans="1:18" s="5" customFormat="1" ht="73.5">
      <c r="A37" s="48" t="s">
        <v>151</v>
      </c>
      <c r="B37" s="47" t="s">
        <v>589</v>
      </c>
      <c r="C37" s="1" t="s">
        <v>54</v>
      </c>
      <c r="D37" s="48" t="s">
        <v>609</v>
      </c>
      <c r="E37" s="48" t="s">
        <v>605</v>
      </c>
      <c r="F37" s="47" t="s">
        <v>606</v>
      </c>
      <c r="G37" s="48" t="s">
        <v>599</v>
      </c>
      <c r="H37" s="1">
        <v>2025</v>
      </c>
      <c r="I37" s="4">
        <v>50000</v>
      </c>
      <c r="J37" s="4">
        <v>50000</v>
      </c>
      <c r="K37" s="4">
        <v>0</v>
      </c>
      <c r="L37" s="4">
        <v>0</v>
      </c>
      <c r="M37" s="4">
        <v>0</v>
      </c>
      <c r="N37" s="4">
        <v>0</v>
      </c>
      <c r="O37" s="54" t="s">
        <v>906</v>
      </c>
      <c r="P37" s="54" t="s">
        <v>2360</v>
      </c>
      <c r="Q37" s="48" t="s">
        <v>611</v>
      </c>
      <c r="R37" s="54" t="s">
        <v>70</v>
      </c>
    </row>
    <row r="38" spans="1:18" s="5" customFormat="1" ht="73.5">
      <c r="A38" s="48" t="s">
        <v>152</v>
      </c>
      <c r="B38" s="47" t="s">
        <v>589</v>
      </c>
      <c r="C38" s="1" t="s">
        <v>54</v>
      </c>
      <c r="D38" s="48" t="s">
        <v>609</v>
      </c>
      <c r="E38" s="48" t="s">
        <v>605</v>
      </c>
      <c r="F38" s="47" t="s">
        <v>606</v>
      </c>
      <c r="G38" s="48" t="s">
        <v>613</v>
      </c>
      <c r="H38" s="1">
        <v>2025</v>
      </c>
      <c r="I38" s="4">
        <v>300000</v>
      </c>
      <c r="J38" s="4">
        <v>300000</v>
      </c>
      <c r="K38" s="4">
        <v>0</v>
      </c>
      <c r="L38" s="4">
        <v>0</v>
      </c>
      <c r="M38" s="4">
        <v>0</v>
      </c>
      <c r="N38" s="4">
        <v>0</v>
      </c>
      <c r="O38" s="54" t="s">
        <v>2461</v>
      </c>
      <c r="P38" s="54" t="s">
        <v>2360</v>
      </c>
      <c r="Q38" s="48" t="s">
        <v>611</v>
      </c>
      <c r="R38" s="54" t="s">
        <v>70</v>
      </c>
    </row>
    <row r="39" spans="1:18" s="5" customFormat="1" ht="73.5">
      <c r="A39" s="48" t="s">
        <v>153</v>
      </c>
      <c r="B39" s="47" t="s">
        <v>589</v>
      </c>
      <c r="C39" s="1" t="s">
        <v>54</v>
      </c>
      <c r="D39" s="48" t="s">
        <v>609</v>
      </c>
      <c r="E39" s="48" t="s">
        <v>605</v>
      </c>
      <c r="F39" s="47" t="s">
        <v>606</v>
      </c>
      <c r="G39" s="48" t="s">
        <v>610</v>
      </c>
      <c r="H39" s="1">
        <v>2026</v>
      </c>
      <c r="I39" s="4">
        <v>150000</v>
      </c>
      <c r="J39" s="4">
        <v>150000</v>
      </c>
      <c r="K39" s="4">
        <v>0</v>
      </c>
      <c r="L39" s="4">
        <v>0</v>
      </c>
      <c r="M39" s="4">
        <v>0</v>
      </c>
      <c r="N39" s="4">
        <v>0</v>
      </c>
      <c r="O39" s="54" t="s">
        <v>906</v>
      </c>
      <c r="P39" s="54" t="s">
        <v>2360</v>
      </c>
      <c r="Q39" s="48" t="s">
        <v>611</v>
      </c>
      <c r="R39" s="54" t="s">
        <v>70</v>
      </c>
    </row>
    <row r="40" spans="1:18" s="5" customFormat="1" ht="73.5">
      <c r="A40" s="48" t="s">
        <v>154</v>
      </c>
      <c r="B40" s="47" t="s">
        <v>589</v>
      </c>
      <c r="C40" s="1" t="s">
        <v>54</v>
      </c>
      <c r="D40" s="48" t="s">
        <v>609</v>
      </c>
      <c r="E40" s="48" t="s">
        <v>605</v>
      </c>
      <c r="F40" s="47" t="s">
        <v>606</v>
      </c>
      <c r="G40" s="48" t="s">
        <v>599</v>
      </c>
      <c r="H40" s="1">
        <v>2026</v>
      </c>
      <c r="I40" s="4">
        <v>50000</v>
      </c>
      <c r="J40" s="4">
        <v>50000</v>
      </c>
      <c r="K40" s="4">
        <v>0</v>
      </c>
      <c r="L40" s="4">
        <v>0</v>
      </c>
      <c r="M40" s="4">
        <v>0</v>
      </c>
      <c r="N40" s="4">
        <v>0</v>
      </c>
      <c r="O40" s="54" t="s">
        <v>906</v>
      </c>
      <c r="P40" s="54" t="s">
        <v>2360</v>
      </c>
      <c r="Q40" s="48" t="s">
        <v>611</v>
      </c>
      <c r="R40" s="54" t="s">
        <v>70</v>
      </c>
    </row>
    <row r="41" spans="1:18" s="5" customFormat="1" ht="73.5">
      <c r="A41" s="48" t="s">
        <v>155</v>
      </c>
      <c r="B41" s="47" t="s">
        <v>589</v>
      </c>
      <c r="C41" s="1" t="s">
        <v>54</v>
      </c>
      <c r="D41" s="48" t="s">
        <v>609</v>
      </c>
      <c r="E41" s="48" t="s">
        <v>605</v>
      </c>
      <c r="F41" s="47" t="s">
        <v>606</v>
      </c>
      <c r="G41" s="48" t="s">
        <v>610</v>
      </c>
      <c r="H41" s="1">
        <v>2026</v>
      </c>
      <c r="I41" s="4">
        <v>150000</v>
      </c>
      <c r="J41" s="4">
        <v>150000</v>
      </c>
      <c r="K41" s="4">
        <v>0</v>
      </c>
      <c r="L41" s="4">
        <v>0</v>
      </c>
      <c r="M41" s="4">
        <v>0</v>
      </c>
      <c r="N41" s="4">
        <v>0</v>
      </c>
      <c r="O41" s="54" t="s">
        <v>906</v>
      </c>
      <c r="P41" s="54" t="s">
        <v>2360</v>
      </c>
      <c r="Q41" s="48" t="s">
        <v>611</v>
      </c>
      <c r="R41" s="54" t="s">
        <v>70</v>
      </c>
    </row>
    <row r="42" spans="1:18" s="5" customFormat="1" ht="73.5">
      <c r="A42" s="48" t="s">
        <v>156</v>
      </c>
      <c r="B42" s="47" t="s">
        <v>589</v>
      </c>
      <c r="C42" s="1" t="s">
        <v>54</v>
      </c>
      <c r="D42" s="48" t="s">
        <v>609</v>
      </c>
      <c r="E42" s="48" t="s">
        <v>605</v>
      </c>
      <c r="F42" s="47" t="s">
        <v>606</v>
      </c>
      <c r="G42" s="48" t="s">
        <v>599</v>
      </c>
      <c r="H42" s="1">
        <v>2027</v>
      </c>
      <c r="I42" s="4">
        <v>50000</v>
      </c>
      <c r="J42" s="4">
        <v>50000</v>
      </c>
      <c r="K42" s="4">
        <v>0</v>
      </c>
      <c r="L42" s="4">
        <v>0</v>
      </c>
      <c r="M42" s="4">
        <v>0</v>
      </c>
      <c r="N42" s="4">
        <v>0</v>
      </c>
      <c r="O42" s="54" t="s">
        <v>906</v>
      </c>
      <c r="P42" s="54" t="s">
        <v>2360</v>
      </c>
      <c r="Q42" s="48" t="s">
        <v>611</v>
      </c>
      <c r="R42" s="54" t="s">
        <v>70</v>
      </c>
    </row>
    <row r="43" spans="1:18" s="5" customFormat="1" ht="73.5">
      <c r="A43" s="48" t="s">
        <v>157</v>
      </c>
      <c r="B43" s="47" t="s">
        <v>589</v>
      </c>
      <c r="C43" s="1" t="s">
        <v>54</v>
      </c>
      <c r="D43" s="48" t="s">
        <v>609</v>
      </c>
      <c r="E43" s="48" t="s">
        <v>605</v>
      </c>
      <c r="F43" s="47" t="s">
        <v>606</v>
      </c>
      <c r="G43" s="48" t="s">
        <v>610</v>
      </c>
      <c r="H43" s="1">
        <v>2027</v>
      </c>
      <c r="I43" s="4">
        <v>150000</v>
      </c>
      <c r="J43" s="4">
        <v>150000</v>
      </c>
      <c r="K43" s="4">
        <v>0</v>
      </c>
      <c r="L43" s="4">
        <v>0</v>
      </c>
      <c r="M43" s="4">
        <v>0</v>
      </c>
      <c r="N43" s="4">
        <v>0</v>
      </c>
      <c r="O43" s="54" t="s">
        <v>906</v>
      </c>
      <c r="P43" s="54" t="s">
        <v>2360</v>
      </c>
      <c r="Q43" s="48" t="s">
        <v>611</v>
      </c>
      <c r="R43" s="54" t="s">
        <v>70</v>
      </c>
    </row>
    <row r="44" spans="1:18" ht="136.5">
      <c r="A44" s="54" t="s">
        <v>158</v>
      </c>
      <c r="B44" s="54" t="s">
        <v>618</v>
      </c>
      <c r="C44" s="1" t="s">
        <v>64</v>
      </c>
      <c r="D44" s="54" t="s">
        <v>619</v>
      </c>
      <c r="E44" s="54" t="s">
        <v>620</v>
      </c>
      <c r="F44" s="54" t="s">
        <v>621</v>
      </c>
      <c r="G44" s="54" t="s">
        <v>624</v>
      </c>
      <c r="H44" s="1">
        <v>2025</v>
      </c>
      <c r="I44" s="4">
        <v>12000</v>
      </c>
      <c r="J44" s="4">
        <v>12000</v>
      </c>
      <c r="K44" s="4">
        <v>0</v>
      </c>
      <c r="L44" s="4">
        <v>0</v>
      </c>
      <c r="M44" s="4">
        <v>0</v>
      </c>
      <c r="N44" s="4">
        <v>0</v>
      </c>
      <c r="O44" s="54" t="s">
        <v>625</v>
      </c>
      <c r="P44" s="54" t="s">
        <v>2360</v>
      </c>
      <c r="Q44" s="54" t="s">
        <v>409</v>
      </c>
      <c r="R44" s="54" t="s">
        <v>52</v>
      </c>
    </row>
    <row r="45" spans="1:18" ht="136.5">
      <c r="A45" s="54" t="s">
        <v>159</v>
      </c>
      <c r="B45" s="54" t="s">
        <v>631</v>
      </c>
      <c r="C45" s="1" t="s">
        <v>64</v>
      </c>
      <c r="D45" s="54" t="s">
        <v>41</v>
      </c>
      <c r="E45" s="54" t="s">
        <v>632</v>
      </c>
      <c r="F45" s="54" t="s">
        <v>633</v>
      </c>
      <c r="G45" s="54" t="s">
        <v>634</v>
      </c>
      <c r="H45" s="1" t="s">
        <v>556</v>
      </c>
      <c r="I45" s="4">
        <v>500000</v>
      </c>
      <c r="J45" s="4">
        <v>400000</v>
      </c>
      <c r="K45" s="4">
        <v>100000</v>
      </c>
      <c r="L45" s="4">
        <v>0</v>
      </c>
      <c r="M45" s="4">
        <v>0</v>
      </c>
      <c r="N45" s="4">
        <v>0</v>
      </c>
      <c r="O45" s="54" t="s">
        <v>635</v>
      </c>
      <c r="P45" s="54" t="s">
        <v>2360</v>
      </c>
      <c r="Q45" s="54" t="s">
        <v>409</v>
      </c>
      <c r="R45" s="54" t="s">
        <v>42</v>
      </c>
    </row>
    <row r="46" spans="1:18" ht="63">
      <c r="A46" s="54" t="s">
        <v>160</v>
      </c>
      <c r="B46" s="54" t="s">
        <v>636</v>
      </c>
      <c r="C46" s="1" t="s">
        <v>45</v>
      </c>
      <c r="D46" s="54" t="s">
        <v>652</v>
      </c>
      <c r="E46" s="54" t="s">
        <v>638</v>
      </c>
      <c r="F46" s="54" t="s">
        <v>639</v>
      </c>
      <c r="G46" s="54" t="s">
        <v>659</v>
      </c>
      <c r="H46" s="1">
        <v>2026</v>
      </c>
      <c r="I46" s="4">
        <v>78358300</v>
      </c>
      <c r="J46" s="4">
        <v>0</v>
      </c>
      <c r="K46" s="4">
        <v>78358300</v>
      </c>
      <c r="L46" s="4">
        <v>0</v>
      </c>
      <c r="M46" s="4">
        <v>0</v>
      </c>
      <c r="N46" s="4">
        <v>0</v>
      </c>
      <c r="O46" s="54" t="s">
        <v>2324</v>
      </c>
      <c r="P46" s="54" t="s">
        <v>660</v>
      </c>
      <c r="Q46" s="54" t="s">
        <v>409</v>
      </c>
      <c r="R46" s="54" t="s">
        <v>91</v>
      </c>
    </row>
    <row r="47" spans="1:18" ht="63">
      <c r="A47" s="54" t="s">
        <v>161</v>
      </c>
      <c r="B47" s="54" t="s">
        <v>636</v>
      </c>
      <c r="C47" s="1" t="s">
        <v>45</v>
      </c>
      <c r="D47" s="54" t="s">
        <v>652</v>
      </c>
      <c r="E47" s="54" t="s">
        <v>638</v>
      </c>
      <c r="F47" s="54" t="s">
        <v>639</v>
      </c>
      <c r="G47" s="54" t="s">
        <v>661</v>
      </c>
      <c r="H47" s="1">
        <v>2027</v>
      </c>
      <c r="I47" s="4">
        <f>J47+K47</f>
        <v>44895000</v>
      </c>
      <c r="J47" s="4">
        <v>13870000</v>
      </c>
      <c r="K47" s="4">
        <v>31025000</v>
      </c>
      <c r="L47" s="4">
        <v>0</v>
      </c>
      <c r="M47" s="4">
        <v>0</v>
      </c>
      <c r="N47" s="4">
        <v>0</v>
      </c>
      <c r="O47" s="54" t="s">
        <v>2324</v>
      </c>
      <c r="P47" s="54" t="s">
        <v>662</v>
      </c>
      <c r="Q47" s="54" t="s">
        <v>409</v>
      </c>
      <c r="R47" s="54" t="s">
        <v>91</v>
      </c>
    </row>
    <row r="48" spans="1:18" ht="63">
      <c r="A48" s="54" t="s">
        <v>162</v>
      </c>
      <c r="B48" s="54" t="s">
        <v>636</v>
      </c>
      <c r="C48" s="1" t="s">
        <v>45</v>
      </c>
      <c r="D48" s="54" t="s">
        <v>652</v>
      </c>
      <c r="E48" s="54" t="s">
        <v>638</v>
      </c>
      <c r="F48" s="54" t="s">
        <v>639</v>
      </c>
      <c r="G48" s="54" t="s">
        <v>663</v>
      </c>
      <c r="H48" s="1">
        <v>2027</v>
      </c>
      <c r="I48" s="4">
        <f t="shared" ref="I48:I111" si="0">J48+K48</f>
        <v>123000000</v>
      </c>
      <c r="J48" s="4">
        <v>38000000</v>
      </c>
      <c r="K48" s="4">
        <v>85000000</v>
      </c>
      <c r="L48" s="4">
        <v>0</v>
      </c>
      <c r="M48" s="4">
        <v>0</v>
      </c>
      <c r="N48" s="4">
        <v>0</v>
      </c>
      <c r="O48" s="54" t="s">
        <v>664</v>
      </c>
      <c r="P48" s="54" t="s">
        <v>665</v>
      </c>
      <c r="Q48" s="54" t="s">
        <v>409</v>
      </c>
      <c r="R48" s="54" t="s">
        <v>91</v>
      </c>
    </row>
    <row r="49" spans="1:18" ht="63">
      <c r="A49" s="54" t="s">
        <v>163</v>
      </c>
      <c r="B49" s="54" t="s">
        <v>636</v>
      </c>
      <c r="C49" s="1" t="s">
        <v>45</v>
      </c>
      <c r="D49" s="54" t="s">
        <v>655</v>
      </c>
      <c r="E49" s="54" t="s">
        <v>643</v>
      </c>
      <c r="F49" s="54" t="s">
        <v>656</v>
      </c>
      <c r="G49" s="54" t="s">
        <v>666</v>
      </c>
      <c r="H49" s="1">
        <v>2027</v>
      </c>
      <c r="I49" s="4">
        <f t="shared" si="0"/>
        <v>280062759</v>
      </c>
      <c r="J49" s="4">
        <v>45902286.200100005</v>
      </c>
      <c r="K49" s="4">
        <v>234160472.7999</v>
      </c>
      <c r="L49" s="4">
        <v>0</v>
      </c>
      <c r="M49" s="4">
        <v>0</v>
      </c>
      <c r="N49" s="4">
        <v>0</v>
      </c>
      <c r="O49" s="54" t="s">
        <v>664</v>
      </c>
      <c r="P49" s="54" t="s">
        <v>667</v>
      </c>
      <c r="Q49" s="54" t="s">
        <v>409</v>
      </c>
      <c r="R49" s="54" t="s">
        <v>91</v>
      </c>
    </row>
    <row r="50" spans="1:18" ht="63">
      <c r="A50" s="54" t="s">
        <v>164</v>
      </c>
      <c r="B50" s="54" t="s">
        <v>636</v>
      </c>
      <c r="C50" s="1" t="s">
        <v>45</v>
      </c>
      <c r="D50" s="54" t="s">
        <v>655</v>
      </c>
      <c r="E50" s="54" t="s">
        <v>643</v>
      </c>
      <c r="F50" s="54" t="s">
        <v>656</v>
      </c>
      <c r="G50" s="54" t="s">
        <v>668</v>
      </c>
      <c r="H50" s="1">
        <v>2026</v>
      </c>
      <c r="I50" s="4">
        <f t="shared" si="0"/>
        <v>221787991.19999999</v>
      </c>
      <c r="J50" s="4">
        <v>33268198.680000007</v>
      </c>
      <c r="K50" s="4">
        <v>188519792.51999998</v>
      </c>
      <c r="L50" s="4">
        <v>0</v>
      </c>
      <c r="M50" s="4">
        <v>0</v>
      </c>
      <c r="N50" s="4">
        <v>0</v>
      </c>
      <c r="O50" s="54" t="s">
        <v>664</v>
      </c>
      <c r="P50" s="54" t="s">
        <v>669</v>
      </c>
      <c r="Q50" s="54" t="s">
        <v>409</v>
      </c>
      <c r="R50" s="54" t="s">
        <v>91</v>
      </c>
    </row>
    <row r="51" spans="1:18" ht="63">
      <c r="A51" s="54" t="s">
        <v>165</v>
      </c>
      <c r="B51" s="54" t="s">
        <v>636</v>
      </c>
      <c r="C51" s="1" t="s">
        <v>45</v>
      </c>
      <c r="D51" s="54" t="s">
        <v>655</v>
      </c>
      <c r="E51" s="54" t="s">
        <v>643</v>
      </c>
      <c r="F51" s="54" t="s">
        <v>656</v>
      </c>
      <c r="G51" s="54" t="s">
        <v>670</v>
      </c>
      <c r="H51" s="1">
        <v>2027</v>
      </c>
      <c r="I51" s="4">
        <f>J51+K51</f>
        <v>57600900</v>
      </c>
      <c r="J51" s="4">
        <v>17795400</v>
      </c>
      <c r="K51" s="4">
        <v>39805500</v>
      </c>
      <c r="L51" s="4">
        <v>0</v>
      </c>
      <c r="M51" s="4">
        <v>0</v>
      </c>
      <c r="N51" s="4">
        <v>0</v>
      </c>
      <c r="O51" s="54" t="s">
        <v>664</v>
      </c>
      <c r="P51" s="54" t="s">
        <v>671</v>
      </c>
      <c r="Q51" s="54" t="s">
        <v>409</v>
      </c>
      <c r="R51" s="54" t="s">
        <v>91</v>
      </c>
    </row>
    <row r="52" spans="1:18" ht="63">
      <c r="A52" s="54" t="s">
        <v>166</v>
      </c>
      <c r="B52" s="54" t="s">
        <v>636</v>
      </c>
      <c r="C52" s="1" t="s">
        <v>45</v>
      </c>
      <c r="D52" s="54" t="s">
        <v>637</v>
      </c>
      <c r="E52" s="54" t="s">
        <v>638</v>
      </c>
      <c r="F52" s="54" t="s">
        <v>639</v>
      </c>
      <c r="G52" s="54" t="s">
        <v>672</v>
      </c>
      <c r="H52" s="1">
        <v>2025</v>
      </c>
      <c r="I52" s="4">
        <f>J52+K52</f>
        <v>2921.25</v>
      </c>
      <c r="J52" s="4">
        <v>2921.25</v>
      </c>
      <c r="K52" s="4">
        <v>0</v>
      </c>
      <c r="L52" s="4">
        <v>0</v>
      </c>
      <c r="M52" s="4">
        <v>0</v>
      </c>
      <c r="N52" s="4">
        <v>0</v>
      </c>
      <c r="O52" s="54" t="s">
        <v>641</v>
      </c>
      <c r="P52" s="54" t="s">
        <v>673</v>
      </c>
      <c r="Q52" s="54" t="s">
        <v>409</v>
      </c>
      <c r="R52" s="54" t="s">
        <v>91</v>
      </c>
    </row>
    <row r="53" spans="1:18" ht="113.25" customHeight="1">
      <c r="A53" s="54" t="s">
        <v>167</v>
      </c>
      <c r="B53" s="12" t="s">
        <v>674</v>
      </c>
      <c r="C53" s="12" t="s">
        <v>675</v>
      </c>
      <c r="D53" s="12" t="s">
        <v>676</v>
      </c>
      <c r="E53" s="12" t="s">
        <v>677</v>
      </c>
      <c r="F53" s="12" t="s">
        <v>678</v>
      </c>
      <c r="G53" s="12" t="s">
        <v>683</v>
      </c>
      <c r="H53" s="12">
        <v>2027</v>
      </c>
      <c r="I53" s="4">
        <f t="shared" si="0"/>
        <v>120000000</v>
      </c>
      <c r="J53" s="13">
        <v>20000000</v>
      </c>
      <c r="K53" s="13">
        <v>100000000</v>
      </c>
      <c r="L53" s="4">
        <v>0</v>
      </c>
      <c r="M53" s="4">
        <v>0</v>
      </c>
      <c r="N53" s="4">
        <v>0</v>
      </c>
      <c r="O53" s="12" t="s">
        <v>684</v>
      </c>
      <c r="P53" s="54" t="s">
        <v>2360</v>
      </c>
      <c r="Q53" s="54" t="s">
        <v>409</v>
      </c>
      <c r="R53" s="54" t="s">
        <v>42</v>
      </c>
    </row>
    <row r="54" spans="1:18" ht="126">
      <c r="A54" s="54" t="s">
        <v>168</v>
      </c>
      <c r="B54" s="54" t="s">
        <v>685</v>
      </c>
      <c r="C54" s="1" t="s">
        <v>54</v>
      </c>
      <c r="D54" s="54" t="s">
        <v>690</v>
      </c>
      <c r="E54" s="54" t="s">
        <v>691</v>
      </c>
      <c r="F54" s="54" t="s">
        <v>687</v>
      </c>
      <c r="G54" s="54" t="s">
        <v>692</v>
      </c>
      <c r="H54" s="1">
        <v>2024</v>
      </c>
      <c r="I54" s="54" t="s">
        <v>2360</v>
      </c>
      <c r="J54" s="54" t="s">
        <v>2360</v>
      </c>
      <c r="K54" s="54" t="s">
        <v>2360</v>
      </c>
      <c r="L54" s="54" t="s">
        <v>2360</v>
      </c>
      <c r="M54" s="54" t="s">
        <v>2360</v>
      </c>
      <c r="N54" s="54" t="s">
        <v>2360</v>
      </c>
      <c r="O54" s="54" t="s">
        <v>693</v>
      </c>
      <c r="P54" s="54" t="s">
        <v>694</v>
      </c>
      <c r="Q54" s="54" t="s">
        <v>409</v>
      </c>
      <c r="R54" s="54" t="s">
        <v>52</v>
      </c>
    </row>
    <row r="55" spans="1:18" ht="94.5">
      <c r="A55" s="54" t="s">
        <v>169</v>
      </c>
      <c r="B55" s="54" t="s">
        <v>685</v>
      </c>
      <c r="C55" s="54" t="s">
        <v>54</v>
      </c>
      <c r="D55" s="54" t="s">
        <v>695</v>
      </c>
      <c r="E55" s="54" t="s">
        <v>691</v>
      </c>
      <c r="F55" s="54" t="s">
        <v>687</v>
      </c>
      <c r="G55" s="54" t="s">
        <v>696</v>
      </c>
      <c r="H55" s="1">
        <v>2024</v>
      </c>
      <c r="I55" s="4">
        <f t="shared" si="0"/>
        <v>2000</v>
      </c>
      <c r="J55" s="2">
        <v>2000</v>
      </c>
      <c r="K55" s="4">
        <v>0</v>
      </c>
      <c r="L55" s="4">
        <v>0</v>
      </c>
      <c r="M55" s="4">
        <v>0</v>
      </c>
      <c r="N55" s="4">
        <v>0</v>
      </c>
      <c r="O55" s="54" t="s">
        <v>697</v>
      </c>
      <c r="P55" s="54" t="s">
        <v>698</v>
      </c>
      <c r="Q55" s="54" t="s">
        <v>409</v>
      </c>
      <c r="R55" s="54" t="s">
        <v>52</v>
      </c>
    </row>
    <row r="56" spans="1:18" ht="63">
      <c r="A56" s="54" t="s">
        <v>170</v>
      </c>
      <c r="B56" s="54" t="s">
        <v>685</v>
      </c>
      <c r="C56" s="54" t="s">
        <v>54</v>
      </c>
      <c r="D56" s="54" t="s">
        <v>41</v>
      </c>
      <c r="E56" s="54" t="s">
        <v>691</v>
      </c>
      <c r="F56" s="54" t="s">
        <v>687</v>
      </c>
      <c r="G56" s="54" t="s">
        <v>2442</v>
      </c>
      <c r="H56" s="1">
        <v>2025</v>
      </c>
      <c r="I56" s="4">
        <f t="shared" si="0"/>
        <v>110000</v>
      </c>
      <c r="J56" s="2">
        <v>110000</v>
      </c>
      <c r="K56" s="4">
        <v>0</v>
      </c>
      <c r="L56" s="4">
        <v>0</v>
      </c>
      <c r="M56" s="4">
        <v>0</v>
      </c>
      <c r="N56" s="4">
        <v>0</v>
      </c>
      <c r="O56" s="54" t="s">
        <v>699</v>
      </c>
      <c r="P56" s="54" t="s">
        <v>700</v>
      </c>
      <c r="Q56" s="54" t="s">
        <v>409</v>
      </c>
      <c r="R56" s="54" t="s">
        <v>52</v>
      </c>
    </row>
    <row r="57" spans="1:18" ht="73.5">
      <c r="A57" s="54" t="s">
        <v>171</v>
      </c>
      <c r="B57" s="54" t="s">
        <v>725</v>
      </c>
      <c r="C57" s="1" t="s">
        <v>54</v>
      </c>
      <c r="D57" s="54" t="s">
        <v>726</v>
      </c>
      <c r="E57" s="54" t="s">
        <v>727</v>
      </c>
      <c r="F57" s="54" t="s">
        <v>715</v>
      </c>
      <c r="G57" s="54" t="s">
        <v>728</v>
      </c>
      <c r="H57" s="1">
        <v>2025</v>
      </c>
      <c r="I57" s="4">
        <f t="shared" si="0"/>
        <v>12000</v>
      </c>
      <c r="J57" s="4">
        <v>12000</v>
      </c>
      <c r="K57" s="4">
        <v>0</v>
      </c>
      <c r="L57" s="4">
        <v>0</v>
      </c>
      <c r="M57" s="4">
        <v>0</v>
      </c>
      <c r="N57" s="4">
        <v>0</v>
      </c>
      <c r="O57" s="54" t="s">
        <v>729</v>
      </c>
      <c r="P57" s="54" t="s">
        <v>730</v>
      </c>
      <c r="Q57" s="54" t="s">
        <v>409</v>
      </c>
      <c r="R57" s="54" t="s">
        <v>70</v>
      </c>
    </row>
    <row r="58" spans="1:18" ht="168">
      <c r="A58" s="54" t="s">
        <v>172</v>
      </c>
      <c r="B58" s="54" t="s">
        <v>731</v>
      </c>
      <c r="C58" s="1" t="s">
        <v>54</v>
      </c>
      <c r="D58" s="54" t="s">
        <v>743</v>
      </c>
      <c r="E58" s="54" t="s">
        <v>733</v>
      </c>
      <c r="F58" s="54" t="s">
        <v>734</v>
      </c>
      <c r="G58" s="54" t="s">
        <v>744</v>
      </c>
      <c r="H58" s="1">
        <v>2025</v>
      </c>
      <c r="I58" s="4">
        <f>J58+M58</f>
        <v>48200</v>
      </c>
      <c r="J58" s="4">
        <v>31400</v>
      </c>
      <c r="K58" s="4">
        <v>0</v>
      </c>
      <c r="L58" s="4">
        <v>0</v>
      </c>
      <c r="M58" s="4">
        <v>16800</v>
      </c>
      <c r="N58" s="4">
        <v>0</v>
      </c>
      <c r="O58" s="54" t="s">
        <v>736</v>
      </c>
      <c r="P58" s="54" t="s">
        <v>2360</v>
      </c>
      <c r="Q58" s="54" t="s">
        <v>409</v>
      </c>
      <c r="R58" s="54" t="s">
        <v>52</v>
      </c>
    </row>
    <row r="59" spans="1:18" ht="168">
      <c r="A59" s="54" t="s">
        <v>173</v>
      </c>
      <c r="B59" s="54" t="s">
        <v>731</v>
      </c>
      <c r="C59" s="1" t="s">
        <v>54</v>
      </c>
      <c r="D59" s="54" t="s">
        <v>743</v>
      </c>
      <c r="E59" s="54" t="s">
        <v>745</v>
      </c>
      <c r="F59" s="54" t="s">
        <v>746</v>
      </c>
      <c r="G59" s="85" t="s">
        <v>747</v>
      </c>
      <c r="H59" s="1">
        <v>2025</v>
      </c>
      <c r="I59" s="4">
        <f t="shared" si="0"/>
        <v>28000</v>
      </c>
      <c r="J59" s="4">
        <v>28000</v>
      </c>
      <c r="K59" s="4">
        <v>0</v>
      </c>
      <c r="L59" s="4">
        <v>0</v>
      </c>
      <c r="M59" s="4">
        <v>0</v>
      </c>
      <c r="N59" s="4">
        <v>0</v>
      </c>
      <c r="O59" s="54" t="s">
        <v>736</v>
      </c>
      <c r="P59" s="54" t="s">
        <v>2360</v>
      </c>
      <c r="Q59" s="54" t="s">
        <v>409</v>
      </c>
      <c r="R59" s="54" t="s">
        <v>52</v>
      </c>
    </row>
    <row r="60" spans="1:18" ht="84">
      <c r="A60" s="54" t="s">
        <v>174</v>
      </c>
      <c r="B60" s="54" t="s">
        <v>2414</v>
      </c>
      <c r="C60" s="1" t="s">
        <v>54</v>
      </c>
      <c r="D60" s="54" t="s">
        <v>752</v>
      </c>
      <c r="E60" s="54" t="s">
        <v>748</v>
      </c>
      <c r="F60" s="54" t="s">
        <v>753</v>
      </c>
      <c r="G60" s="54" t="s">
        <v>754</v>
      </c>
      <c r="H60" s="1">
        <v>2025</v>
      </c>
      <c r="I60" s="4">
        <f t="shared" si="0"/>
        <v>7000</v>
      </c>
      <c r="J60" s="4">
        <v>7000</v>
      </c>
      <c r="K60" s="4">
        <v>0</v>
      </c>
      <c r="L60" s="4">
        <v>0</v>
      </c>
      <c r="M60" s="4">
        <v>0</v>
      </c>
      <c r="N60" s="4">
        <v>0</v>
      </c>
      <c r="O60" s="54" t="s">
        <v>755</v>
      </c>
      <c r="P60" s="54" t="s">
        <v>2360</v>
      </c>
      <c r="Q60" s="54" t="s">
        <v>409</v>
      </c>
      <c r="R60" s="54" t="s">
        <v>70</v>
      </c>
    </row>
    <row r="61" spans="1:18" ht="63">
      <c r="A61" s="54" t="s">
        <v>175</v>
      </c>
      <c r="B61" s="54" t="s">
        <v>774</v>
      </c>
      <c r="C61" s="1" t="s">
        <v>64</v>
      </c>
      <c r="D61" s="54" t="s">
        <v>41</v>
      </c>
      <c r="E61" s="54" t="s">
        <v>775</v>
      </c>
      <c r="F61" s="54" t="s">
        <v>776</v>
      </c>
      <c r="G61" s="54" t="s">
        <v>777</v>
      </c>
      <c r="H61" s="1" t="s">
        <v>556</v>
      </c>
      <c r="I61" s="54" t="s">
        <v>2360</v>
      </c>
      <c r="J61" s="54" t="s">
        <v>2360</v>
      </c>
      <c r="K61" s="54" t="s">
        <v>2360</v>
      </c>
      <c r="L61" s="54" t="s">
        <v>2360</v>
      </c>
      <c r="M61" s="54" t="s">
        <v>2360</v>
      </c>
      <c r="N61" s="54" t="s">
        <v>2360</v>
      </c>
      <c r="O61" s="54" t="s">
        <v>778</v>
      </c>
      <c r="P61" s="54" t="s">
        <v>2360</v>
      </c>
      <c r="Q61" s="54" t="s">
        <v>409</v>
      </c>
      <c r="R61" s="54" t="s">
        <v>52</v>
      </c>
    </row>
    <row r="62" spans="1:18" ht="136.5">
      <c r="A62" s="54" t="s">
        <v>176</v>
      </c>
      <c r="B62" s="54" t="s">
        <v>785</v>
      </c>
      <c r="C62" s="1" t="s">
        <v>64</v>
      </c>
      <c r="D62" s="54" t="s">
        <v>786</v>
      </c>
      <c r="E62" s="54" t="s">
        <v>780</v>
      </c>
      <c r="F62" s="54" t="s">
        <v>787</v>
      </c>
      <c r="G62" s="54" t="s">
        <v>2443</v>
      </c>
      <c r="H62" s="1">
        <v>2025</v>
      </c>
      <c r="I62" s="4">
        <f>J62+K62</f>
        <v>48000</v>
      </c>
      <c r="J62" s="4">
        <v>48000</v>
      </c>
      <c r="K62" s="4">
        <v>0</v>
      </c>
      <c r="L62" s="4">
        <v>0</v>
      </c>
      <c r="M62" s="4">
        <v>0</v>
      </c>
      <c r="N62" s="4">
        <v>0</v>
      </c>
      <c r="O62" s="54" t="s">
        <v>788</v>
      </c>
      <c r="P62" s="54" t="s">
        <v>789</v>
      </c>
      <c r="Q62" s="54" t="s">
        <v>409</v>
      </c>
      <c r="R62" s="54" t="s">
        <v>42</v>
      </c>
    </row>
    <row r="63" spans="1:18" ht="94.5">
      <c r="A63" s="54" t="s">
        <v>177</v>
      </c>
      <c r="B63" s="54" t="s">
        <v>795</v>
      </c>
      <c r="C63" s="1" t="s">
        <v>64</v>
      </c>
      <c r="D63" s="54" t="s">
        <v>2434</v>
      </c>
      <c r="E63" s="54" t="s">
        <v>792</v>
      </c>
      <c r="F63" s="54" t="s">
        <v>796</v>
      </c>
      <c r="G63" s="54" t="s">
        <v>797</v>
      </c>
      <c r="H63" s="1">
        <v>2025</v>
      </c>
      <c r="I63" s="54" t="s">
        <v>2360</v>
      </c>
      <c r="J63" s="54" t="s">
        <v>2360</v>
      </c>
      <c r="K63" s="54" t="s">
        <v>2360</v>
      </c>
      <c r="L63" s="54" t="s">
        <v>2360</v>
      </c>
      <c r="M63" s="54" t="s">
        <v>2360</v>
      </c>
      <c r="N63" s="54" t="s">
        <v>2360</v>
      </c>
      <c r="O63" s="54" t="s">
        <v>798</v>
      </c>
      <c r="P63" s="54" t="s">
        <v>2360</v>
      </c>
      <c r="Q63" s="54" t="s">
        <v>409</v>
      </c>
      <c r="R63" s="54" t="s">
        <v>52</v>
      </c>
    </row>
    <row r="64" spans="1:18" s="5" customFormat="1" ht="73.5">
      <c r="A64" s="48" t="s">
        <v>178</v>
      </c>
      <c r="B64" s="48" t="s">
        <v>799</v>
      </c>
      <c r="C64" s="1" t="s">
        <v>64</v>
      </c>
      <c r="D64" s="48" t="s">
        <v>529</v>
      </c>
      <c r="E64" s="48" t="s">
        <v>800</v>
      </c>
      <c r="F64" s="48" t="s">
        <v>801</v>
      </c>
      <c r="G64" s="48" t="s">
        <v>802</v>
      </c>
      <c r="H64" s="41">
        <v>2025</v>
      </c>
      <c r="I64" s="45" t="s">
        <v>2360</v>
      </c>
      <c r="J64" s="45" t="s">
        <v>2360</v>
      </c>
      <c r="K64" s="45" t="s">
        <v>2360</v>
      </c>
      <c r="L64" s="45" t="s">
        <v>2360</v>
      </c>
      <c r="M64" s="45" t="s">
        <v>2360</v>
      </c>
      <c r="N64" s="45" t="s">
        <v>2360</v>
      </c>
      <c r="O64" s="54" t="s">
        <v>803</v>
      </c>
      <c r="P64" s="54" t="s">
        <v>804</v>
      </c>
      <c r="Q64" s="48" t="s">
        <v>805</v>
      </c>
      <c r="R64" s="54" t="s">
        <v>52</v>
      </c>
    </row>
    <row r="65" spans="1:18" ht="94.5">
      <c r="A65" s="54" t="s">
        <v>179</v>
      </c>
      <c r="B65" s="54" t="s">
        <v>2415</v>
      </c>
      <c r="C65" s="1" t="s">
        <v>64</v>
      </c>
      <c r="D65" s="54" t="s">
        <v>2434</v>
      </c>
      <c r="E65" s="54" t="s">
        <v>800</v>
      </c>
      <c r="F65" s="54" t="s">
        <v>827</v>
      </c>
      <c r="G65" s="54" t="s">
        <v>828</v>
      </c>
      <c r="H65" s="1" t="s">
        <v>556</v>
      </c>
      <c r="I65" s="54" t="s">
        <v>2360</v>
      </c>
      <c r="J65" s="54" t="s">
        <v>2360</v>
      </c>
      <c r="K65" s="54" t="s">
        <v>2360</v>
      </c>
      <c r="L65" s="54" t="s">
        <v>2360</v>
      </c>
      <c r="M65" s="54" t="s">
        <v>2360</v>
      </c>
      <c r="N65" s="54" t="s">
        <v>2360</v>
      </c>
      <c r="O65" s="54" t="s">
        <v>829</v>
      </c>
      <c r="P65" s="54" t="s">
        <v>2360</v>
      </c>
      <c r="Q65" s="54" t="s">
        <v>409</v>
      </c>
      <c r="R65" s="54" t="s">
        <v>52</v>
      </c>
    </row>
    <row r="66" spans="1:18" ht="136.5">
      <c r="A66" s="54" t="s">
        <v>180</v>
      </c>
      <c r="B66" s="54" t="s">
        <v>830</v>
      </c>
      <c r="C66" s="1" t="s">
        <v>64</v>
      </c>
      <c r="D66" s="54" t="s">
        <v>836</v>
      </c>
      <c r="E66" s="54" t="s">
        <v>837</v>
      </c>
      <c r="F66" s="54" t="s">
        <v>832</v>
      </c>
      <c r="G66" s="54" t="s">
        <v>838</v>
      </c>
      <c r="H66" s="1">
        <v>2025</v>
      </c>
      <c r="I66" s="4">
        <f t="shared" si="0"/>
        <v>1360000</v>
      </c>
      <c r="J66" s="4">
        <v>1360000</v>
      </c>
      <c r="K66" s="4">
        <v>0</v>
      </c>
      <c r="L66" s="4">
        <v>0</v>
      </c>
      <c r="M66" s="4">
        <v>0</v>
      </c>
      <c r="N66" s="4">
        <v>0</v>
      </c>
      <c r="O66" s="54" t="s">
        <v>798</v>
      </c>
      <c r="P66" s="54" t="s">
        <v>2360</v>
      </c>
      <c r="Q66" s="54" t="s">
        <v>409</v>
      </c>
      <c r="R66" s="54" t="s">
        <v>42</v>
      </c>
    </row>
    <row r="67" spans="1:18" s="5" customFormat="1" ht="73.5">
      <c r="A67" s="48" t="s">
        <v>181</v>
      </c>
      <c r="B67" s="48" t="s">
        <v>873</v>
      </c>
      <c r="C67" s="1" t="s">
        <v>64</v>
      </c>
      <c r="D67" s="48" t="s">
        <v>874</v>
      </c>
      <c r="E67" s="48" t="s">
        <v>875</v>
      </c>
      <c r="F67" s="48" t="s">
        <v>876</v>
      </c>
      <c r="G67" s="48" t="s">
        <v>877</v>
      </c>
      <c r="H67" s="1">
        <v>2025</v>
      </c>
      <c r="I67" s="4">
        <f t="shared" si="0"/>
        <v>8000</v>
      </c>
      <c r="J67" s="4">
        <v>8000</v>
      </c>
      <c r="K67" s="4">
        <v>0</v>
      </c>
      <c r="L67" s="4">
        <v>0</v>
      </c>
      <c r="M67" s="4">
        <v>0</v>
      </c>
      <c r="N67" s="4">
        <v>0</v>
      </c>
      <c r="O67" s="54" t="s">
        <v>878</v>
      </c>
      <c r="P67" s="54" t="s">
        <v>879</v>
      </c>
      <c r="Q67" s="48" t="s">
        <v>858</v>
      </c>
      <c r="R67" s="54" t="s">
        <v>70</v>
      </c>
    </row>
    <row r="68" spans="1:18" s="5" customFormat="1" ht="73.5">
      <c r="A68" s="48" t="s">
        <v>182</v>
      </c>
      <c r="B68" s="48" t="s">
        <v>873</v>
      </c>
      <c r="C68" s="1" t="s">
        <v>64</v>
      </c>
      <c r="D68" s="48" t="s">
        <v>880</v>
      </c>
      <c r="E68" s="48" t="s">
        <v>881</v>
      </c>
      <c r="F68" s="48" t="s">
        <v>876</v>
      </c>
      <c r="G68" s="48" t="s">
        <v>465</v>
      </c>
      <c r="H68" s="1">
        <v>2025</v>
      </c>
      <c r="I68" s="4">
        <f t="shared" si="0"/>
        <v>2800</v>
      </c>
      <c r="J68" s="4">
        <v>2800</v>
      </c>
      <c r="K68" s="4">
        <v>0</v>
      </c>
      <c r="L68" s="4">
        <v>0</v>
      </c>
      <c r="M68" s="4">
        <v>0</v>
      </c>
      <c r="N68" s="4">
        <v>0</v>
      </c>
      <c r="O68" s="54" t="s">
        <v>882</v>
      </c>
      <c r="P68" s="54" t="s">
        <v>883</v>
      </c>
      <c r="Q68" s="48" t="s">
        <v>858</v>
      </c>
      <c r="R68" s="54" t="s">
        <v>70</v>
      </c>
    </row>
    <row r="69" spans="1:18" s="5" customFormat="1" ht="63">
      <c r="A69" s="48" t="s">
        <v>183</v>
      </c>
      <c r="B69" s="48" t="s">
        <v>873</v>
      </c>
      <c r="C69" s="1" t="s">
        <v>64</v>
      </c>
      <c r="D69" s="48" t="s">
        <v>884</v>
      </c>
      <c r="E69" s="48" t="s">
        <v>885</v>
      </c>
      <c r="F69" s="48" t="s">
        <v>876</v>
      </c>
      <c r="G69" s="48" t="s">
        <v>886</v>
      </c>
      <c r="H69" s="1">
        <v>2026</v>
      </c>
      <c r="I69" s="4">
        <f t="shared" si="0"/>
        <v>8100</v>
      </c>
      <c r="J69" s="4">
        <v>8100</v>
      </c>
      <c r="K69" s="4">
        <v>0</v>
      </c>
      <c r="L69" s="4">
        <v>0</v>
      </c>
      <c r="M69" s="4">
        <v>0</v>
      </c>
      <c r="N69" s="4">
        <v>0</v>
      </c>
      <c r="O69" s="54" t="s">
        <v>887</v>
      </c>
      <c r="P69" s="54" t="s">
        <v>888</v>
      </c>
      <c r="Q69" s="48" t="s">
        <v>858</v>
      </c>
      <c r="R69" s="54" t="s">
        <v>91</v>
      </c>
    </row>
    <row r="70" spans="1:18" s="5" customFormat="1" ht="63">
      <c r="A70" s="48" t="s">
        <v>184</v>
      </c>
      <c r="B70" s="48" t="s">
        <v>873</v>
      </c>
      <c r="C70" s="1" t="s">
        <v>64</v>
      </c>
      <c r="D70" s="48" t="s">
        <v>889</v>
      </c>
      <c r="E70" s="48" t="s">
        <v>890</v>
      </c>
      <c r="F70" s="48" t="s">
        <v>876</v>
      </c>
      <c r="G70" s="48" t="s">
        <v>886</v>
      </c>
      <c r="H70" s="1">
        <v>2027</v>
      </c>
      <c r="I70" s="4">
        <f t="shared" si="0"/>
        <v>2600</v>
      </c>
      <c r="J70" s="4">
        <v>2600</v>
      </c>
      <c r="K70" s="4">
        <v>0</v>
      </c>
      <c r="L70" s="4">
        <v>0</v>
      </c>
      <c r="M70" s="4">
        <v>0</v>
      </c>
      <c r="N70" s="4">
        <v>0</v>
      </c>
      <c r="O70" s="54" t="s">
        <v>891</v>
      </c>
      <c r="P70" s="54" t="s">
        <v>892</v>
      </c>
      <c r="Q70" s="48" t="s">
        <v>858</v>
      </c>
      <c r="R70" s="54" t="s">
        <v>91</v>
      </c>
    </row>
    <row r="71" spans="1:18" ht="63">
      <c r="A71" s="54" t="s">
        <v>185</v>
      </c>
      <c r="B71" s="54" t="s">
        <v>2365</v>
      </c>
      <c r="C71" s="54" t="s">
        <v>64</v>
      </c>
      <c r="D71" s="54" t="s">
        <v>752</v>
      </c>
      <c r="E71" s="54" t="s">
        <v>893</v>
      </c>
      <c r="F71" s="54" t="s">
        <v>899</v>
      </c>
      <c r="G71" s="54" t="s">
        <v>900</v>
      </c>
      <c r="H71" s="54" t="s">
        <v>556</v>
      </c>
      <c r="I71" s="4">
        <f t="shared" si="0"/>
        <v>7000</v>
      </c>
      <c r="J71" s="4">
        <v>7000</v>
      </c>
      <c r="K71" s="4">
        <v>0</v>
      </c>
      <c r="L71" s="4">
        <v>0</v>
      </c>
      <c r="M71" s="4">
        <v>0</v>
      </c>
      <c r="N71" s="4">
        <v>0</v>
      </c>
      <c r="O71" s="54" t="s">
        <v>901</v>
      </c>
      <c r="P71" s="54" t="s">
        <v>2360</v>
      </c>
      <c r="Q71" s="54" t="s">
        <v>409</v>
      </c>
      <c r="R71" s="54" t="s">
        <v>52</v>
      </c>
    </row>
    <row r="72" spans="1:18" ht="63">
      <c r="A72" s="54" t="s">
        <v>186</v>
      </c>
      <c r="B72" s="54" t="s">
        <v>2365</v>
      </c>
      <c r="C72" s="54" t="s">
        <v>64</v>
      </c>
      <c r="D72" s="54" t="s">
        <v>752</v>
      </c>
      <c r="E72" s="54" t="s">
        <v>897</v>
      </c>
      <c r="F72" s="54" t="s">
        <v>898</v>
      </c>
      <c r="G72" s="54" t="s">
        <v>900</v>
      </c>
      <c r="H72" s="54" t="s">
        <v>556</v>
      </c>
      <c r="I72" s="4">
        <f t="shared" si="0"/>
        <v>7000</v>
      </c>
      <c r="J72" s="2">
        <v>7000</v>
      </c>
      <c r="K72" s="4">
        <v>0</v>
      </c>
      <c r="L72" s="4">
        <v>0</v>
      </c>
      <c r="M72" s="4">
        <v>0</v>
      </c>
      <c r="N72" s="4">
        <v>0</v>
      </c>
      <c r="O72" s="54" t="s">
        <v>902</v>
      </c>
      <c r="P72" s="54" t="s">
        <v>2360</v>
      </c>
      <c r="Q72" s="54" t="s">
        <v>409</v>
      </c>
      <c r="R72" s="54" t="s">
        <v>52</v>
      </c>
    </row>
    <row r="73" spans="1:18" ht="73.5">
      <c r="A73" s="54" t="s">
        <v>187</v>
      </c>
      <c r="B73" s="54" t="s">
        <v>2421</v>
      </c>
      <c r="C73" s="1" t="s">
        <v>64</v>
      </c>
      <c r="D73" s="54" t="s">
        <v>676</v>
      </c>
      <c r="E73" s="54" t="s">
        <v>800</v>
      </c>
      <c r="F73" s="54" t="s">
        <v>904</v>
      </c>
      <c r="G73" s="54" t="s">
        <v>908</v>
      </c>
      <c r="H73" s="54" t="s">
        <v>556</v>
      </c>
      <c r="I73" s="4">
        <f t="shared" si="0"/>
        <v>1100</v>
      </c>
      <c r="J73" s="4">
        <v>1100</v>
      </c>
      <c r="K73" s="4">
        <v>0</v>
      </c>
      <c r="L73" s="4">
        <v>0</v>
      </c>
      <c r="M73" s="4">
        <v>0</v>
      </c>
      <c r="N73" s="4">
        <v>0</v>
      </c>
      <c r="O73" s="54" t="s">
        <v>909</v>
      </c>
      <c r="P73" s="54" t="s">
        <v>2360</v>
      </c>
      <c r="Q73" s="54" t="s">
        <v>409</v>
      </c>
      <c r="R73" s="54" t="s">
        <v>70</v>
      </c>
    </row>
    <row r="74" spans="1:18" s="5" customFormat="1" ht="126">
      <c r="A74" s="48" t="s">
        <v>188</v>
      </c>
      <c r="B74" s="48" t="s">
        <v>910</v>
      </c>
      <c r="C74" s="1" t="s">
        <v>64</v>
      </c>
      <c r="D74" s="48" t="s">
        <v>41</v>
      </c>
      <c r="E74" s="48" t="s">
        <v>775</v>
      </c>
      <c r="F74" s="48" t="s">
        <v>911</v>
      </c>
      <c r="G74" s="48" t="s">
        <v>914</v>
      </c>
      <c r="H74" s="1">
        <v>2027</v>
      </c>
      <c r="I74" s="4">
        <f t="shared" si="0"/>
        <v>100</v>
      </c>
      <c r="J74" s="4">
        <v>100</v>
      </c>
      <c r="K74" s="4">
        <v>0</v>
      </c>
      <c r="L74" s="4">
        <v>0</v>
      </c>
      <c r="M74" s="4">
        <v>0</v>
      </c>
      <c r="N74" s="4">
        <v>0</v>
      </c>
      <c r="O74" s="54" t="s">
        <v>915</v>
      </c>
      <c r="P74" s="54" t="s">
        <v>2360</v>
      </c>
      <c r="Q74" s="48" t="s">
        <v>913</v>
      </c>
      <c r="R74" s="54" t="s">
        <v>52</v>
      </c>
    </row>
    <row r="75" spans="1:18" s="5" customFormat="1" ht="105">
      <c r="A75" s="48" t="s">
        <v>189</v>
      </c>
      <c r="B75" s="48" t="s">
        <v>910</v>
      </c>
      <c r="C75" s="1" t="s">
        <v>64</v>
      </c>
      <c r="D75" s="48" t="s">
        <v>41</v>
      </c>
      <c r="E75" s="48" t="s">
        <v>775</v>
      </c>
      <c r="F75" s="48" t="s">
        <v>911</v>
      </c>
      <c r="G75" s="48" t="s">
        <v>916</v>
      </c>
      <c r="H75" s="1">
        <v>2026</v>
      </c>
      <c r="I75" s="4">
        <f t="shared" si="0"/>
        <v>98000</v>
      </c>
      <c r="J75" s="4">
        <v>98000</v>
      </c>
      <c r="K75" s="4">
        <v>0</v>
      </c>
      <c r="L75" s="4">
        <v>0</v>
      </c>
      <c r="M75" s="4">
        <v>0</v>
      </c>
      <c r="N75" s="4">
        <v>0</v>
      </c>
      <c r="O75" s="54" t="s">
        <v>915</v>
      </c>
      <c r="P75" s="54" t="s">
        <v>2360</v>
      </c>
      <c r="Q75" s="48" t="s">
        <v>913</v>
      </c>
      <c r="R75" s="54" t="s">
        <v>917</v>
      </c>
    </row>
    <row r="76" spans="1:18" s="5" customFormat="1" ht="105">
      <c r="A76" s="48" t="s">
        <v>190</v>
      </c>
      <c r="B76" s="48" t="s">
        <v>910</v>
      </c>
      <c r="C76" s="1" t="s">
        <v>64</v>
      </c>
      <c r="D76" s="48" t="s">
        <v>41</v>
      </c>
      <c r="E76" s="48" t="s">
        <v>775</v>
      </c>
      <c r="F76" s="48" t="s">
        <v>911</v>
      </c>
      <c r="G76" s="48" t="s">
        <v>918</v>
      </c>
      <c r="H76" s="1">
        <v>2025</v>
      </c>
      <c r="I76" s="4">
        <f t="shared" si="0"/>
        <v>22000</v>
      </c>
      <c r="J76" s="4">
        <v>22000</v>
      </c>
      <c r="K76" s="4">
        <v>0</v>
      </c>
      <c r="L76" s="4">
        <v>0</v>
      </c>
      <c r="M76" s="4">
        <v>0</v>
      </c>
      <c r="N76" s="4">
        <v>0</v>
      </c>
      <c r="O76" s="54" t="s">
        <v>915</v>
      </c>
      <c r="P76" s="54" t="s">
        <v>2360</v>
      </c>
      <c r="Q76" s="48" t="s">
        <v>913</v>
      </c>
      <c r="R76" s="54" t="s">
        <v>917</v>
      </c>
    </row>
    <row r="77" spans="1:18" ht="105">
      <c r="A77" s="54" t="s">
        <v>191</v>
      </c>
      <c r="B77" s="54" t="s">
        <v>919</v>
      </c>
      <c r="C77" s="1" t="s">
        <v>64</v>
      </c>
      <c r="D77" s="54" t="s">
        <v>925</v>
      </c>
      <c r="E77" s="54" t="s">
        <v>921</v>
      </c>
      <c r="F77" s="54" t="s">
        <v>922</v>
      </c>
      <c r="G77" s="54" t="s">
        <v>926</v>
      </c>
      <c r="H77" s="1">
        <v>2025</v>
      </c>
      <c r="I77" s="4">
        <f t="shared" si="0"/>
        <v>4200</v>
      </c>
      <c r="J77" s="4">
        <v>4200</v>
      </c>
      <c r="K77" s="4">
        <v>0</v>
      </c>
      <c r="L77" s="4">
        <v>0</v>
      </c>
      <c r="M77" s="4">
        <v>0</v>
      </c>
      <c r="N77" s="4">
        <v>0</v>
      </c>
      <c r="O77" s="54" t="s">
        <v>927</v>
      </c>
      <c r="P77" s="54" t="s">
        <v>928</v>
      </c>
      <c r="Q77" s="54" t="s">
        <v>409</v>
      </c>
      <c r="R77" s="54" t="s">
        <v>52</v>
      </c>
    </row>
    <row r="78" spans="1:18" ht="94.5">
      <c r="A78" s="54" t="s">
        <v>192</v>
      </c>
      <c r="B78" s="54" t="s">
        <v>919</v>
      </c>
      <c r="C78" s="1" t="s">
        <v>64</v>
      </c>
      <c r="D78" s="54" t="s">
        <v>925</v>
      </c>
      <c r="E78" s="54" t="s">
        <v>921</v>
      </c>
      <c r="F78" s="54" t="s">
        <v>922</v>
      </c>
      <c r="G78" s="54" t="s">
        <v>929</v>
      </c>
      <c r="H78" s="1">
        <v>2025</v>
      </c>
      <c r="I78" s="4">
        <f t="shared" si="0"/>
        <v>8000</v>
      </c>
      <c r="J78" s="4">
        <v>8000</v>
      </c>
      <c r="K78" s="4">
        <v>0</v>
      </c>
      <c r="L78" s="4">
        <v>0</v>
      </c>
      <c r="M78" s="4">
        <v>0</v>
      </c>
      <c r="N78" s="4">
        <v>0</v>
      </c>
      <c r="O78" s="54" t="s">
        <v>927</v>
      </c>
      <c r="P78" s="54" t="s">
        <v>928</v>
      </c>
      <c r="Q78" s="54" t="s">
        <v>409</v>
      </c>
      <c r="R78" s="54" t="s">
        <v>52</v>
      </c>
    </row>
    <row r="79" spans="1:18" ht="126">
      <c r="A79" s="54" t="s">
        <v>193</v>
      </c>
      <c r="B79" s="54" t="s">
        <v>930</v>
      </c>
      <c r="C79" s="1" t="s">
        <v>64</v>
      </c>
      <c r="D79" s="54" t="s">
        <v>934</v>
      </c>
      <c r="E79" s="54" t="s">
        <v>800</v>
      </c>
      <c r="F79" s="54" t="s">
        <v>931</v>
      </c>
      <c r="G79" s="54" t="s">
        <v>935</v>
      </c>
      <c r="H79" s="1">
        <v>2025</v>
      </c>
      <c r="I79" s="4">
        <f t="shared" si="0"/>
        <v>100000</v>
      </c>
      <c r="J79" s="2">
        <v>100000</v>
      </c>
      <c r="K79" s="4">
        <v>0</v>
      </c>
      <c r="L79" s="4">
        <v>0</v>
      </c>
      <c r="M79" s="4">
        <v>0</v>
      </c>
      <c r="N79" s="4">
        <v>0</v>
      </c>
      <c r="O79" s="54" t="s">
        <v>936</v>
      </c>
      <c r="P79" s="54" t="s">
        <v>937</v>
      </c>
      <c r="Q79" s="54" t="s">
        <v>409</v>
      </c>
      <c r="R79" s="54" t="s">
        <v>70</v>
      </c>
    </row>
    <row r="80" spans="1:18" ht="73.5">
      <c r="A80" s="54" t="s">
        <v>194</v>
      </c>
      <c r="B80" s="54" t="s">
        <v>938</v>
      </c>
      <c r="C80" s="1" t="s">
        <v>64</v>
      </c>
      <c r="D80" s="54" t="s">
        <v>752</v>
      </c>
      <c r="E80" s="54" t="s">
        <v>940</v>
      </c>
      <c r="F80" s="54" t="s">
        <v>941</v>
      </c>
      <c r="G80" s="54" t="s">
        <v>945</v>
      </c>
      <c r="H80" s="1">
        <v>2025</v>
      </c>
      <c r="I80" s="4">
        <f t="shared" si="0"/>
        <v>10000</v>
      </c>
      <c r="J80" s="4">
        <v>10000</v>
      </c>
      <c r="K80" s="4">
        <v>0</v>
      </c>
      <c r="L80" s="4">
        <v>0</v>
      </c>
      <c r="M80" s="4">
        <v>0</v>
      </c>
      <c r="N80" s="4">
        <v>0</v>
      </c>
      <c r="O80" s="54" t="s">
        <v>946</v>
      </c>
      <c r="P80" s="54" t="s">
        <v>947</v>
      </c>
      <c r="Q80" s="54" t="s">
        <v>409</v>
      </c>
      <c r="R80" s="54" t="s">
        <v>70</v>
      </c>
    </row>
    <row r="81" spans="1:18" ht="73.5">
      <c r="A81" s="54" t="s">
        <v>195</v>
      </c>
      <c r="B81" s="54" t="s">
        <v>948</v>
      </c>
      <c r="C81" s="1" t="s">
        <v>64</v>
      </c>
      <c r="D81" s="54" t="s">
        <v>481</v>
      </c>
      <c r="E81" s="54" t="s">
        <v>800</v>
      </c>
      <c r="F81" s="54" t="s">
        <v>962</v>
      </c>
      <c r="G81" s="54" t="s">
        <v>541</v>
      </c>
      <c r="H81" s="1">
        <v>2027</v>
      </c>
      <c r="I81" s="4">
        <f t="shared" si="0"/>
        <v>25000</v>
      </c>
      <c r="J81" s="4">
        <v>25000</v>
      </c>
      <c r="K81" s="4">
        <v>0</v>
      </c>
      <c r="L81" s="4">
        <v>0</v>
      </c>
      <c r="M81" s="4">
        <v>0</v>
      </c>
      <c r="N81" s="4">
        <v>0</v>
      </c>
      <c r="O81" s="54" t="s">
        <v>952</v>
      </c>
      <c r="P81" s="54" t="s">
        <v>963</v>
      </c>
      <c r="Q81" s="54" t="s">
        <v>409</v>
      </c>
      <c r="R81" s="54" t="s">
        <v>70</v>
      </c>
    </row>
    <row r="82" spans="1:18" ht="136.5">
      <c r="A82" s="54" t="s">
        <v>196</v>
      </c>
      <c r="B82" s="54" t="s">
        <v>983</v>
      </c>
      <c r="C82" s="1" t="s">
        <v>64</v>
      </c>
      <c r="D82" s="54" t="s">
        <v>984</v>
      </c>
      <c r="E82" s="54" t="s">
        <v>978</v>
      </c>
      <c r="F82" s="54" t="s">
        <v>979</v>
      </c>
      <c r="G82" s="54" t="s">
        <v>985</v>
      </c>
      <c r="H82" s="1" t="s">
        <v>556</v>
      </c>
      <c r="I82" s="54" t="s">
        <v>2360</v>
      </c>
      <c r="J82" s="54" t="s">
        <v>2360</v>
      </c>
      <c r="K82" s="54" t="s">
        <v>2360</v>
      </c>
      <c r="L82" s="54" t="s">
        <v>2360</v>
      </c>
      <c r="M82" s="54" t="s">
        <v>2360</v>
      </c>
      <c r="N82" s="54" t="s">
        <v>2360</v>
      </c>
      <c r="O82" s="54" t="s">
        <v>986</v>
      </c>
      <c r="P82" s="54" t="s">
        <v>400</v>
      </c>
      <c r="Q82" s="54" t="s">
        <v>409</v>
      </c>
      <c r="R82" s="54" t="s">
        <v>42</v>
      </c>
    </row>
    <row r="83" spans="1:18" ht="63">
      <c r="A83" s="54" t="s">
        <v>197</v>
      </c>
      <c r="B83" s="54" t="s">
        <v>987</v>
      </c>
      <c r="C83" s="54" t="s">
        <v>64</v>
      </c>
      <c r="D83" s="54" t="s">
        <v>1005</v>
      </c>
      <c r="E83" s="54" t="s">
        <v>988</v>
      </c>
      <c r="F83" s="54" t="s">
        <v>989</v>
      </c>
      <c r="G83" s="54" t="s">
        <v>1006</v>
      </c>
      <c r="H83" s="1" t="s">
        <v>556</v>
      </c>
      <c r="I83" s="4">
        <f t="shared" si="0"/>
        <v>740</v>
      </c>
      <c r="J83" s="4">
        <v>740</v>
      </c>
      <c r="K83" s="4">
        <v>0</v>
      </c>
      <c r="L83" s="4">
        <v>0</v>
      </c>
      <c r="M83" s="4">
        <v>0</v>
      </c>
      <c r="N83" s="4">
        <v>0</v>
      </c>
      <c r="O83" s="54" t="s">
        <v>1007</v>
      </c>
      <c r="P83" s="54" t="s">
        <v>1008</v>
      </c>
      <c r="Q83" s="54" t="s">
        <v>409</v>
      </c>
      <c r="R83" s="54" t="s">
        <v>52</v>
      </c>
    </row>
    <row r="84" spans="1:18" ht="126">
      <c r="A84" s="54" t="s">
        <v>198</v>
      </c>
      <c r="B84" s="54" t="s">
        <v>987</v>
      </c>
      <c r="C84" s="54" t="s">
        <v>64</v>
      </c>
      <c r="D84" s="54" t="s">
        <v>1009</v>
      </c>
      <c r="E84" s="54" t="s">
        <v>988</v>
      </c>
      <c r="F84" s="54" t="s">
        <v>989</v>
      </c>
      <c r="G84" s="54" t="s">
        <v>1010</v>
      </c>
      <c r="H84" s="1">
        <v>2025</v>
      </c>
      <c r="I84" s="4">
        <f t="shared" si="0"/>
        <v>97500</v>
      </c>
      <c r="J84" s="54">
        <v>97500</v>
      </c>
      <c r="K84" s="4">
        <v>0</v>
      </c>
      <c r="L84" s="4">
        <v>0</v>
      </c>
      <c r="M84" s="4">
        <v>0</v>
      </c>
      <c r="N84" s="4">
        <v>0</v>
      </c>
      <c r="O84" s="54" t="s">
        <v>1011</v>
      </c>
      <c r="P84" s="54" t="s">
        <v>2360</v>
      </c>
      <c r="Q84" s="54" t="s">
        <v>409</v>
      </c>
      <c r="R84" s="54" t="s">
        <v>70</v>
      </c>
    </row>
    <row r="85" spans="1:18" ht="63">
      <c r="A85" s="54" t="s">
        <v>199</v>
      </c>
      <c r="B85" s="54" t="s">
        <v>1012</v>
      </c>
      <c r="C85" s="1" t="s">
        <v>64</v>
      </c>
      <c r="D85" s="54" t="s">
        <v>41</v>
      </c>
      <c r="E85" s="54" t="s">
        <v>775</v>
      </c>
      <c r="F85" s="54" t="s">
        <v>1020</v>
      </c>
      <c r="G85" s="54" t="s">
        <v>1021</v>
      </c>
      <c r="H85" s="1" t="s">
        <v>556</v>
      </c>
      <c r="I85" s="54" t="s">
        <v>2360</v>
      </c>
      <c r="J85" s="54" t="s">
        <v>2360</v>
      </c>
      <c r="K85" s="54" t="s">
        <v>2360</v>
      </c>
      <c r="L85" s="54" t="s">
        <v>2360</v>
      </c>
      <c r="M85" s="54" t="s">
        <v>2360</v>
      </c>
      <c r="N85" s="54" t="s">
        <v>2360</v>
      </c>
      <c r="O85" s="54" t="s">
        <v>1022</v>
      </c>
      <c r="P85" s="54" t="s">
        <v>2360</v>
      </c>
      <c r="Q85" s="54" t="s">
        <v>409</v>
      </c>
      <c r="R85" s="54" t="s">
        <v>91</v>
      </c>
    </row>
    <row r="86" spans="1:18" ht="73.5">
      <c r="A86" s="54" t="s">
        <v>200</v>
      </c>
      <c r="B86" s="54" t="s">
        <v>1023</v>
      </c>
      <c r="C86" s="1" t="s">
        <v>64</v>
      </c>
      <c r="D86" s="54" t="s">
        <v>1024</v>
      </c>
      <c r="E86" s="54" t="s">
        <v>1046</v>
      </c>
      <c r="F86" s="54" t="s">
        <v>1047</v>
      </c>
      <c r="G86" s="54" t="s">
        <v>1048</v>
      </c>
      <c r="H86" s="1">
        <v>2026</v>
      </c>
      <c r="I86" s="4">
        <f t="shared" si="0"/>
        <v>50000</v>
      </c>
      <c r="J86" s="4">
        <v>50000</v>
      </c>
      <c r="K86" s="4">
        <v>0</v>
      </c>
      <c r="L86" s="4">
        <v>0</v>
      </c>
      <c r="M86" s="4">
        <v>0</v>
      </c>
      <c r="N86" s="4">
        <v>0</v>
      </c>
      <c r="O86" s="54" t="s">
        <v>1049</v>
      </c>
      <c r="P86" s="54" t="s">
        <v>1050</v>
      </c>
      <c r="Q86" s="54" t="s">
        <v>409</v>
      </c>
      <c r="R86" s="54" t="s">
        <v>70</v>
      </c>
    </row>
    <row r="87" spans="1:18" ht="63">
      <c r="A87" s="54" t="s">
        <v>201</v>
      </c>
      <c r="B87" s="54" t="s">
        <v>1061</v>
      </c>
      <c r="C87" s="54" t="s">
        <v>64</v>
      </c>
      <c r="D87" s="54" t="s">
        <v>1062</v>
      </c>
      <c r="E87" s="54" t="s">
        <v>775</v>
      </c>
      <c r="F87" s="54" t="s">
        <v>1063</v>
      </c>
      <c r="G87" s="85" t="s">
        <v>1064</v>
      </c>
      <c r="H87" s="54">
        <v>2027</v>
      </c>
      <c r="I87" s="4">
        <f t="shared" si="0"/>
        <v>6000</v>
      </c>
      <c r="J87" s="4">
        <v>6000</v>
      </c>
      <c r="K87" s="4">
        <v>0</v>
      </c>
      <c r="L87" s="4">
        <v>0</v>
      </c>
      <c r="M87" s="4">
        <v>0</v>
      </c>
      <c r="N87" s="4">
        <v>0</v>
      </c>
      <c r="O87" s="54" t="s">
        <v>1059</v>
      </c>
      <c r="P87" s="54" t="s">
        <v>1065</v>
      </c>
      <c r="Q87" s="54" t="s">
        <v>409</v>
      </c>
      <c r="R87" s="54" t="s">
        <v>91</v>
      </c>
    </row>
    <row r="88" spans="1:18" ht="84">
      <c r="A88" s="54" t="s">
        <v>202</v>
      </c>
      <c r="B88" s="54" t="s">
        <v>1066</v>
      </c>
      <c r="C88" s="1" t="s">
        <v>64</v>
      </c>
      <c r="D88" s="54" t="s">
        <v>529</v>
      </c>
      <c r="E88" s="54" t="s">
        <v>1068</v>
      </c>
      <c r="F88" s="54" t="s">
        <v>1069</v>
      </c>
      <c r="G88" s="54" t="s">
        <v>1076</v>
      </c>
      <c r="H88" s="1">
        <v>2025</v>
      </c>
      <c r="I88" s="54" t="s">
        <v>2360</v>
      </c>
      <c r="J88" s="54" t="s">
        <v>2360</v>
      </c>
      <c r="K88" s="54" t="s">
        <v>2360</v>
      </c>
      <c r="L88" s="54" t="s">
        <v>2360</v>
      </c>
      <c r="M88" s="54" t="s">
        <v>2360</v>
      </c>
      <c r="N88" s="54" t="s">
        <v>2360</v>
      </c>
      <c r="O88" s="54" t="s">
        <v>1077</v>
      </c>
      <c r="P88" s="54" t="s">
        <v>2360</v>
      </c>
      <c r="Q88" s="54" t="s">
        <v>409</v>
      </c>
      <c r="R88" s="54" t="s">
        <v>52</v>
      </c>
    </row>
    <row r="89" spans="1:18" ht="63">
      <c r="A89" s="54" t="s">
        <v>203</v>
      </c>
      <c r="B89" s="54" t="s">
        <v>1066</v>
      </c>
      <c r="C89" s="1" t="s">
        <v>64</v>
      </c>
      <c r="D89" s="54" t="s">
        <v>1067</v>
      </c>
      <c r="E89" s="54" t="s">
        <v>1068</v>
      </c>
      <c r="F89" s="54" t="s">
        <v>1069</v>
      </c>
      <c r="G89" s="54" t="s">
        <v>1078</v>
      </c>
      <c r="H89" s="1">
        <v>2025</v>
      </c>
      <c r="I89" s="54" t="s">
        <v>2360</v>
      </c>
      <c r="J89" s="54" t="s">
        <v>2360</v>
      </c>
      <c r="K89" s="54" t="s">
        <v>2360</v>
      </c>
      <c r="L89" s="54" t="s">
        <v>2360</v>
      </c>
      <c r="M89" s="54" t="s">
        <v>2360</v>
      </c>
      <c r="N89" s="54" t="s">
        <v>2360</v>
      </c>
      <c r="O89" s="54" t="s">
        <v>1079</v>
      </c>
      <c r="P89" s="54" t="s">
        <v>2360</v>
      </c>
      <c r="Q89" s="54" t="s">
        <v>409</v>
      </c>
      <c r="R89" s="54" t="s">
        <v>52</v>
      </c>
    </row>
    <row r="90" spans="1:18" ht="63">
      <c r="A90" s="54" t="s">
        <v>204</v>
      </c>
      <c r="B90" s="54" t="s">
        <v>1066</v>
      </c>
      <c r="C90" s="1" t="s">
        <v>64</v>
      </c>
      <c r="D90" s="54" t="s">
        <v>529</v>
      </c>
      <c r="E90" s="54" t="s">
        <v>1068</v>
      </c>
      <c r="F90" s="54" t="s">
        <v>1069</v>
      </c>
      <c r="G90" s="54" t="s">
        <v>1080</v>
      </c>
      <c r="H90" s="1">
        <v>2025</v>
      </c>
      <c r="I90" s="54" t="s">
        <v>2360</v>
      </c>
      <c r="J90" s="54" t="s">
        <v>2360</v>
      </c>
      <c r="K90" s="54" t="s">
        <v>2360</v>
      </c>
      <c r="L90" s="54" t="s">
        <v>2360</v>
      </c>
      <c r="M90" s="54" t="s">
        <v>2360</v>
      </c>
      <c r="N90" s="54" t="s">
        <v>2360</v>
      </c>
      <c r="O90" s="54" t="s">
        <v>1079</v>
      </c>
      <c r="P90" s="54" t="s">
        <v>2360</v>
      </c>
      <c r="Q90" s="54" t="s">
        <v>409</v>
      </c>
      <c r="R90" s="54" t="s">
        <v>52</v>
      </c>
    </row>
    <row r="91" spans="1:18" ht="73.5">
      <c r="A91" s="54" t="s">
        <v>205</v>
      </c>
      <c r="B91" s="54" t="s">
        <v>1081</v>
      </c>
      <c r="C91" s="1" t="s">
        <v>64</v>
      </c>
      <c r="D91" s="54" t="s">
        <v>55</v>
      </c>
      <c r="E91" s="54" t="s">
        <v>775</v>
      </c>
      <c r="F91" s="54" t="s">
        <v>1082</v>
      </c>
      <c r="G91" s="54" t="s">
        <v>1083</v>
      </c>
      <c r="H91" s="1">
        <v>2025</v>
      </c>
      <c r="I91" s="4">
        <f t="shared" si="0"/>
        <v>4000</v>
      </c>
      <c r="J91" s="4">
        <v>4000</v>
      </c>
      <c r="K91" s="4">
        <v>0</v>
      </c>
      <c r="L91" s="4">
        <v>0</v>
      </c>
      <c r="M91" s="4">
        <v>0</v>
      </c>
      <c r="N91" s="4">
        <v>0</v>
      </c>
      <c r="O91" s="54" t="s">
        <v>855</v>
      </c>
      <c r="P91" s="54" t="s">
        <v>1085</v>
      </c>
      <c r="Q91" s="54" t="s">
        <v>409</v>
      </c>
      <c r="R91" s="54" t="s">
        <v>70</v>
      </c>
    </row>
    <row r="92" spans="1:18" s="5" customFormat="1" ht="73.5">
      <c r="A92" s="48" t="s">
        <v>206</v>
      </c>
      <c r="B92" s="48" t="s">
        <v>1091</v>
      </c>
      <c r="C92" s="1" t="s">
        <v>64</v>
      </c>
      <c r="D92" s="48" t="s">
        <v>1093</v>
      </c>
      <c r="E92" s="48" t="s">
        <v>1087</v>
      </c>
      <c r="F92" s="48" t="s">
        <v>1088</v>
      </c>
      <c r="G92" s="48" t="s">
        <v>1094</v>
      </c>
      <c r="H92" s="1">
        <v>2025</v>
      </c>
      <c r="I92" s="4">
        <f t="shared" si="0"/>
        <v>50000</v>
      </c>
      <c r="J92" s="2">
        <v>50000</v>
      </c>
      <c r="K92" s="4">
        <v>0</v>
      </c>
      <c r="L92" s="4">
        <v>0</v>
      </c>
      <c r="M92" s="4">
        <v>0</v>
      </c>
      <c r="N92" s="4">
        <v>0</v>
      </c>
      <c r="O92" s="54" t="s">
        <v>1095</v>
      </c>
      <c r="P92" s="54" t="s">
        <v>2360</v>
      </c>
      <c r="Q92" s="48" t="s">
        <v>1090</v>
      </c>
      <c r="R92" s="54" t="s">
        <v>70</v>
      </c>
    </row>
    <row r="93" spans="1:18" s="5" customFormat="1" ht="73.5">
      <c r="A93" s="48" t="s">
        <v>207</v>
      </c>
      <c r="B93" s="48" t="s">
        <v>1091</v>
      </c>
      <c r="C93" s="1" t="s">
        <v>64</v>
      </c>
      <c r="D93" s="42" t="s">
        <v>41</v>
      </c>
      <c r="E93" s="48" t="s">
        <v>1087</v>
      </c>
      <c r="F93" s="48" t="s">
        <v>1088</v>
      </c>
      <c r="G93" s="48" t="s">
        <v>1096</v>
      </c>
      <c r="H93" s="1">
        <v>2025</v>
      </c>
      <c r="I93" s="4">
        <f t="shared" si="0"/>
        <v>20000</v>
      </c>
      <c r="J93" s="2">
        <v>20000</v>
      </c>
      <c r="K93" s="4">
        <v>0</v>
      </c>
      <c r="L93" s="4">
        <v>0</v>
      </c>
      <c r="M93" s="4">
        <v>0</v>
      </c>
      <c r="N93" s="4">
        <v>0</v>
      </c>
      <c r="O93" s="54" t="s">
        <v>1097</v>
      </c>
      <c r="P93" s="54" t="s">
        <v>2360</v>
      </c>
      <c r="Q93" s="48" t="s">
        <v>1090</v>
      </c>
      <c r="R93" s="54" t="s">
        <v>70</v>
      </c>
    </row>
    <row r="94" spans="1:18" ht="63">
      <c r="A94" s="54" t="s">
        <v>208</v>
      </c>
      <c r="B94" s="54" t="s">
        <v>1098</v>
      </c>
      <c r="C94" s="1" t="s">
        <v>64</v>
      </c>
      <c r="D94" s="54" t="s">
        <v>2435</v>
      </c>
      <c r="E94" s="54"/>
      <c r="F94" s="54" t="s">
        <v>1099</v>
      </c>
      <c r="G94" s="54" t="s">
        <v>1100</v>
      </c>
      <c r="H94" s="1">
        <v>2025</v>
      </c>
      <c r="I94" s="4">
        <f t="shared" si="0"/>
        <v>9000</v>
      </c>
      <c r="J94" s="4">
        <v>9000</v>
      </c>
      <c r="K94" s="4">
        <v>0</v>
      </c>
      <c r="L94" s="4">
        <v>0</v>
      </c>
      <c r="M94" s="4">
        <v>0</v>
      </c>
      <c r="N94" s="4">
        <v>0</v>
      </c>
      <c r="O94" s="54" t="s">
        <v>1101</v>
      </c>
      <c r="P94" s="54" t="s">
        <v>2360</v>
      </c>
      <c r="Q94" s="54" t="s">
        <v>409</v>
      </c>
      <c r="R94" s="54" t="s">
        <v>52</v>
      </c>
    </row>
    <row r="95" spans="1:18" ht="63">
      <c r="A95" s="54" t="s">
        <v>209</v>
      </c>
      <c r="B95" s="54" t="s">
        <v>1102</v>
      </c>
      <c r="C95" s="1" t="s">
        <v>64</v>
      </c>
      <c r="D95" s="54" t="s">
        <v>1107</v>
      </c>
      <c r="E95" s="54" t="s">
        <v>800</v>
      </c>
      <c r="F95" s="54" t="s">
        <v>1108</v>
      </c>
      <c r="G95" s="54" t="s">
        <v>1109</v>
      </c>
      <c r="H95" s="1">
        <v>2025</v>
      </c>
      <c r="I95" s="4">
        <f t="shared" si="0"/>
        <v>100000</v>
      </c>
      <c r="J95" s="4">
        <v>100000</v>
      </c>
      <c r="K95" s="4">
        <v>0</v>
      </c>
      <c r="L95" s="4">
        <v>0</v>
      </c>
      <c r="M95" s="4">
        <v>0</v>
      </c>
      <c r="N95" s="4">
        <v>0</v>
      </c>
      <c r="O95" s="54" t="s">
        <v>755</v>
      </c>
      <c r="P95" s="54" t="s">
        <v>2360</v>
      </c>
      <c r="Q95" s="54" t="s">
        <v>409</v>
      </c>
      <c r="R95" s="54" t="s">
        <v>52</v>
      </c>
    </row>
    <row r="96" spans="1:18" ht="136.5">
      <c r="A96" s="54" t="s">
        <v>210</v>
      </c>
      <c r="B96" s="54" t="s">
        <v>1110</v>
      </c>
      <c r="C96" s="1" t="s">
        <v>64</v>
      </c>
      <c r="D96" s="54" t="s">
        <v>1111</v>
      </c>
      <c r="E96" s="54" t="s">
        <v>65</v>
      </c>
      <c r="F96" s="54" t="s">
        <v>1112</v>
      </c>
      <c r="G96" s="54" t="s">
        <v>1116</v>
      </c>
      <c r="H96" s="1">
        <v>2025</v>
      </c>
      <c r="I96" s="4">
        <f t="shared" si="0"/>
        <v>87000</v>
      </c>
      <c r="J96" s="4">
        <v>87000</v>
      </c>
      <c r="K96" s="4">
        <v>0</v>
      </c>
      <c r="L96" s="4">
        <v>0</v>
      </c>
      <c r="M96" s="4">
        <v>0</v>
      </c>
      <c r="N96" s="4">
        <v>0</v>
      </c>
      <c r="O96" s="54" t="s">
        <v>1117</v>
      </c>
      <c r="P96" s="54" t="s">
        <v>1118</v>
      </c>
      <c r="Q96" s="54" t="s">
        <v>409</v>
      </c>
      <c r="R96" s="54" t="s">
        <v>42</v>
      </c>
    </row>
    <row r="97" spans="1:18" ht="157.5">
      <c r="A97" s="54" t="s">
        <v>211</v>
      </c>
      <c r="B97" s="54" t="s">
        <v>795</v>
      </c>
      <c r="C97" s="1" t="s">
        <v>64</v>
      </c>
      <c r="D97" s="54" t="s">
        <v>2436</v>
      </c>
      <c r="E97" s="54" t="s">
        <v>792</v>
      </c>
      <c r="F97" s="54" t="s">
        <v>796</v>
      </c>
      <c r="G97" s="54" t="s">
        <v>1122</v>
      </c>
      <c r="H97" s="1">
        <v>2025</v>
      </c>
      <c r="I97" s="54" t="s">
        <v>2360</v>
      </c>
      <c r="J97" s="54" t="s">
        <v>2360</v>
      </c>
      <c r="K97" s="54" t="s">
        <v>2360</v>
      </c>
      <c r="L97" s="54" t="s">
        <v>2360</v>
      </c>
      <c r="M97" s="54" t="s">
        <v>2360</v>
      </c>
      <c r="N97" s="54" t="s">
        <v>2360</v>
      </c>
      <c r="O97" s="54" t="s">
        <v>1120</v>
      </c>
      <c r="P97" s="54" t="s">
        <v>2360</v>
      </c>
      <c r="Q97" s="54" t="s">
        <v>409</v>
      </c>
      <c r="R97" s="54" t="s">
        <v>52</v>
      </c>
    </row>
    <row r="98" spans="1:18" ht="63">
      <c r="A98" s="54" t="s">
        <v>212</v>
      </c>
      <c r="B98" s="54" t="s">
        <v>1123</v>
      </c>
      <c r="C98" s="1" t="s">
        <v>64</v>
      </c>
      <c r="D98" s="54" t="s">
        <v>1124</v>
      </c>
      <c r="E98" s="54" t="s">
        <v>775</v>
      </c>
      <c r="F98" s="54" t="s">
        <v>1125</v>
      </c>
      <c r="G98" s="54" t="s">
        <v>1126</v>
      </c>
      <c r="H98" s="1">
        <v>2027</v>
      </c>
      <c r="I98" s="54" t="s">
        <v>2360</v>
      </c>
      <c r="J98" s="54" t="s">
        <v>2360</v>
      </c>
      <c r="K98" s="54" t="s">
        <v>2360</v>
      </c>
      <c r="L98" s="54" t="s">
        <v>2360</v>
      </c>
      <c r="M98" s="54" t="s">
        <v>2360</v>
      </c>
      <c r="N98" s="54" t="s">
        <v>2360</v>
      </c>
      <c r="O98" s="54" t="s">
        <v>1127</v>
      </c>
      <c r="P98" s="54" t="s">
        <v>2360</v>
      </c>
      <c r="Q98" s="54" t="s">
        <v>409</v>
      </c>
      <c r="R98" s="54" t="s">
        <v>52</v>
      </c>
    </row>
    <row r="99" spans="1:18" ht="136.5">
      <c r="A99" s="54" t="s">
        <v>213</v>
      </c>
      <c r="B99" s="54" t="s">
        <v>1128</v>
      </c>
      <c r="C99" s="1" t="s">
        <v>64</v>
      </c>
      <c r="D99" s="54" t="s">
        <v>2437</v>
      </c>
      <c r="E99" s="54" t="s">
        <v>973</v>
      </c>
      <c r="F99" s="54" t="s">
        <v>1132</v>
      </c>
      <c r="G99" s="54" t="s">
        <v>1133</v>
      </c>
      <c r="H99" s="1">
        <v>2025</v>
      </c>
      <c r="I99" s="4">
        <f t="shared" si="0"/>
        <v>50000</v>
      </c>
      <c r="J99" s="4">
        <v>50000</v>
      </c>
      <c r="K99" s="4">
        <v>0</v>
      </c>
      <c r="L99" s="4">
        <v>0</v>
      </c>
      <c r="M99" s="4">
        <v>0</v>
      </c>
      <c r="N99" s="4">
        <v>0</v>
      </c>
      <c r="O99" s="54" t="s">
        <v>1134</v>
      </c>
      <c r="P99" s="54" t="s">
        <v>2360</v>
      </c>
      <c r="Q99" s="54" t="s">
        <v>409</v>
      </c>
      <c r="R99" s="54" t="s">
        <v>42</v>
      </c>
    </row>
    <row r="100" spans="1:18" ht="94.5">
      <c r="A100" s="54" t="s">
        <v>214</v>
      </c>
      <c r="B100" s="54" t="s">
        <v>1135</v>
      </c>
      <c r="C100" s="1" t="s">
        <v>64</v>
      </c>
      <c r="D100" s="54" t="s">
        <v>1136</v>
      </c>
      <c r="E100" s="54" t="s">
        <v>800</v>
      </c>
      <c r="F100" s="54" t="s">
        <v>1137</v>
      </c>
      <c r="G100" s="54" t="s">
        <v>1138</v>
      </c>
      <c r="H100" s="1" t="s">
        <v>556</v>
      </c>
      <c r="I100" s="54" t="s">
        <v>2360</v>
      </c>
      <c r="J100" s="54" t="s">
        <v>2360</v>
      </c>
      <c r="K100" s="54" t="s">
        <v>2360</v>
      </c>
      <c r="L100" s="54" t="s">
        <v>2360</v>
      </c>
      <c r="M100" s="54" t="s">
        <v>2360</v>
      </c>
      <c r="N100" s="54" t="s">
        <v>2360</v>
      </c>
      <c r="O100" s="54" t="s">
        <v>1140</v>
      </c>
      <c r="P100" s="54" t="s">
        <v>2360</v>
      </c>
      <c r="Q100" s="54" t="s">
        <v>409</v>
      </c>
      <c r="R100" s="54" t="s">
        <v>70</v>
      </c>
    </row>
    <row r="101" spans="1:18" ht="214.5" customHeight="1">
      <c r="A101" s="54" t="s">
        <v>215</v>
      </c>
      <c r="B101" s="54" t="s">
        <v>1141</v>
      </c>
      <c r="C101" s="1" t="s">
        <v>64</v>
      </c>
      <c r="D101" s="54" t="s">
        <v>1142</v>
      </c>
      <c r="E101" s="54" t="s">
        <v>1143</v>
      </c>
      <c r="F101" s="54" t="s">
        <v>1144</v>
      </c>
      <c r="G101" s="54" t="s">
        <v>1145</v>
      </c>
      <c r="H101" s="1">
        <v>2025</v>
      </c>
      <c r="I101" s="54" t="s">
        <v>2360</v>
      </c>
      <c r="J101" s="54" t="s">
        <v>2360</v>
      </c>
      <c r="K101" s="54" t="s">
        <v>2360</v>
      </c>
      <c r="L101" s="54" t="s">
        <v>2360</v>
      </c>
      <c r="M101" s="54" t="s">
        <v>2360</v>
      </c>
      <c r="N101" s="54" t="s">
        <v>2360</v>
      </c>
      <c r="O101" s="54" t="s">
        <v>1148</v>
      </c>
      <c r="P101" s="54" t="s">
        <v>2360</v>
      </c>
      <c r="Q101" s="54" t="s">
        <v>409</v>
      </c>
      <c r="R101" s="54" t="s">
        <v>52</v>
      </c>
    </row>
    <row r="102" spans="1:18" ht="136.5">
      <c r="A102" s="54" t="s">
        <v>216</v>
      </c>
      <c r="B102" s="54" t="s">
        <v>1153</v>
      </c>
      <c r="C102" s="1" t="s">
        <v>64</v>
      </c>
      <c r="D102" s="54" t="s">
        <v>1154</v>
      </c>
      <c r="E102" s="54" t="s">
        <v>1155</v>
      </c>
      <c r="F102" s="54" t="s">
        <v>1156</v>
      </c>
      <c r="G102" s="54" t="s">
        <v>1158</v>
      </c>
      <c r="H102" s="1">
        <v>2025</v>
      </c>
      <c r="I102" s="54" t="s">
        <v>2360</v>
      </c>
      <c r="J102" s="54" t="s">
        <v>2360</v>
      </c>
      <c r="K102" s="54" t="s">
        <v>2360</v>
      </c>
      <c r="L102" s="54" t="s">
        <v>2360</v>
      </c>
      <c r="M102" s="54" t="s">
        <v>2360</v>
      </c>
      <c r="N102" s="54" t="s">
        <v>2360</v>
      </c>
      <c r="O102" s="54" t="s">
        <v>1159</v>
      </c>
      <c r="P102" s="54" t="s">
        <v>2360</v>
      </c>
      <c r="Q102" s="54" t="s">
        <v>409</v>
      </c>
      <c r="R102" s="54" t="s">
        <v>42</v>
      </c>
    </row>
    <row r="103" spans="1:18" ht="136.5">
      <c r="A103" s="54" t="s">
        <v>217</v>
      </c>
      <c r="B103" s="54" t="s">
        <v>1160</v>
      </c>
      <c r="C103" s="1" t="s">
        <v>64</v>
      </c>
      <c r="D103" s="54" t="s">
        <v>1164</v>
      </c>
      <c r="E103" s="54" t="s">
        <v>800</v>
      </c>
      <c r="F103" s="54" t="s">
        <v>1165</v>
      </c>
      <c r="G103" s="54" t="s">
        <v>1166</v>
      </c>
      <c r="H103" s="1">
        <v>2027</v>
      </c>
      <c r="I103" s="54" t="s">
        <v>2360</v>
      </c>
      <c r="J103" s="54" t="s">
        <v>2360</v>
      </c>
      <c r="K103" s="54" t="s">
        <v>2360</v>
      </c>
      <c r="L103" s="54" t="s">
        <v>2360</v>
      </c>
      <c r="M103" s="54" t="s">
        <v>2360</v>
      </c>
      <c r="N103" s="54" t="s">
        <v>2360</v>
      </c>
      <c r="O103" s="54" t="s">
        <v>2466</v>
      </c>
      <c r="P103" s="54" t="s">
        <v>2360</v>
      </c>
      <c r="Q103" s="54" t="s">
        <v>409</v>
      </c>
      <c r="R103" s="54" t="s">
        <v>42</v>
      </c>
    </row>
    <row r="104" spans="1:18" ht="136.5">
      <c r="A104" s="54" t="s">
        <v>218</v>
      </c>
      <c r="B104" s="54" t="s">
        <v>1167</v>
      </c>
      <c r="C104" s="1" t="s">
        <v>64</v>
      </c>
      <c r="D104" s="54" t="s">
        <v>2440</v>
      </c>
      <c r="E104" s="54" t="s">
        <v>973</v>
      </c>
      <c r="F104" s="54" t="s">
        <v>1168</v>
      </c>
      <c r="G104" s="54" t="s">
        <v>2444</v>
      </c>
      <c r="H104" s="1">
        <v>2025</v>
      </c>
      <c r="I104" s="54" t="s">
        <v>2360</v>
      </c>
      <c r="J104" s="54" t="s">
        <v>2360</v>
      </c>
      <c r="K104" s="54" t="s">
        <v>2360</v>
      </c>
      <c r="L104" s="54" t="s">
        <v>2360</v>
      </c>
      <c r="M104" s="54" t="s">
        <v>2360</v>
      </c>
      <c r="N104" s="54" t="s">
        <v>2360</v>
      </c>
      <c r="O104" s="54" t="s">
        <v>465</v>
      </c>
      <c r="P104" s="54" t="s">
        <v>2360</v>
      </c>
      <c r="Q104" s="54" t="s">
        <v>409</v>
      </c>
      <c r="R104" s="54" t="s">
        <v>42</v>
      </c>
    </row>
    <row r="105" spans="1:18" ht="136.5">
      <c r="A105" s="54" t="s">
        <v>219</v>
      </c>
      <c r="B105" s="54" t="s">
        <v>1169</v>
      </c>
      <c r="C105" s="1" t="s">
        <v>64</v>
      </c>
      <c r="D105" s="54" t="s">
        <v>1176</v>
      </c>
      <c r="E105" s="54" t="s">
        <v>800</v>
      </c>
      <c r="F105" s="54" t="s">
        <v>1177</v>
      </c>
      <c r="G105" s="54" t="s">
        <v>1178</v>
      </c>
      <c r="H105" s="1">
        <v>2025</v>
      </c>
      <c r="I105" s="54" t="s">
        <v>2360</v>
      </c>
      <c r="J105" s="54" t="s">
        <v>2360</v>
      </c>
      <c r="K105" s="54" t="s">
        <v>2360</v>
      </c>
      <c r="L105" s="54" t="s">
        <v>2360</v>
      </c>
      <c r="M105" s="54" t="s">
        <v>2360</v>
      </c>
      <c r="N105" s="54" t="s">
        <v>2360</v>
      </c>
      <c r="O105" s="54" t="s">
        <v>1179</v>
      </c>
      <c r="P105" s="54" t="s">
        <v>2360</v>
      </c>
      <c r="Q105" s="54" t="s">
        <v>409</v>
      </c>
      <c r="R105" s="54" t="s">
        <v>42</v>
      </c>
    </row>
    <row r="106" spans="1:18" s="5" customFormat="1" ht="136.5">
      <c r="A106" s="48" t="s">
        <v>220</v>
      </c>
      <c r="B106" s="48" t="s">
        <v>1180</v>
      </c>
      <c r="C106" s="1" t="s">
        <v>64</v>
      </c>
      <c r="D106" s="48" t="s">
        <v>41</v>
      </c>
      <c r="E106" s="48" t="s">
        <v>800</v>
      </c>
      <c r="F106" s="48" t="s">
        <v>1182</v>
      </c>
      <c r="G106" s="48" t="s">
        <v>1187</v>
      </c>
      <c r="H106" s="1">
        <v>2025</v>
      </c>
      <c r="I106" s="45" t="s">
        <v>2360</v>
      </c>
      <c r="J106" s="45" t="s">
        <v>2360</v>
      </c>
      <c r="K106" s="45" t="s">
        <v>2360</v>
      </c>
      <c r="L106" s="45" t="s">
        <v>2360</v>
      </c>
      <c r="M106" s="45" t="s">
        <v>2360</v>
      </c>
      <c r="N106" s="45" t="s">
        <v>2360</v>
      </c>
      <c r="O106" s="54" t="s">
        <v>465</v>
      </c>
      <c r="P106" s="54" t="s">
        <v>2360</v>
      </c>
      <c r="Q106" s="16" t="s">
        <v>1186</v>
      </c>
      <c r="R106" s="54" t="s">
        <v>42</v>
      </c>
    </row>
    <row r="107" spans="1:18" ht="73.5">
      <c r="A107" s="54" t="s">
        <v>221</v>
      </c>
      <c r="B107" s="54" t="s">
        <v>1193</v>
      </c>
      <c r="C107" s="1" t="s">
        <v>64</v>
      </c>
      <c r="D107" s="54" t="s">
        <v>41</v>
      </c>
      <c r="E107" s="54" t="s">
        <v>1197</v>
      </c>
      <c r="F107" s="54" t="s">
        <v>1198</v>
      </c>
      <c r="G107" s="54" t="s">
        <v>1199</v>
      </c>
      <c r="H107" s="1">
        <v>2025</v>
      </c>
      <c r="I107" s="4">
        <f t="shared" si="0"/>
        <v>35000</v>
      </c>
      <c r="J107" s="4">
        <v>35000</v>
      </c>
      <c r="K107" s="4">
        <v>0</v>
      </c>
      <c r="L107" s="4">
        <v>0</v>
      </c>
      <c r="M107" s="4">
        <v>0</v>
      </c>
      <c r="N107" s="4">
        <v>0</v>
      </c>
      <c r="O107" s="54" t="s">
        <v>1200</v>
      </c>
      <c r="P107" s="54" t="s">
        <v>2360</v>
      </c>
      <c r="Q107" s="54" t="s">
        <v>409</v>
      </c>
      <c r="R107" s="54" t="s">
        <v>70</v>
      </c>
    </row>
    <row r="108" spans="1:18" ht="63">
      <c r="A108" s="54" t="s">
        <v>222</v>
      </c>
      <c r="B108" s="54" t="s">
        <v>1210</v>
      </c>
      <c r="C108" s="1" t="s">
        <v>64</v>
      </c>
      <c r="D108" s="54" t="s">
        <v>1461</v>
      </c>
      <c r="E108" s="54" t="s">
        <v>775</v>
      </c>
      <c r="F108" s="54" t="s">
        <v>1211</v>
      </c>
      <c r="G108" s="54" t="s">
        <v>1212</v>
      </c>
      <c r="H108" s="1">
        <v>2025</v>
      </c>
      <c r="I108" s="4">
        <f t="shared" si="0"/>
        <v>217710</v>
      </c>
      <c r="J108" s="4">
        <v>217710</v>
      </c>
      <c r="K108" s="4">
        <v>0</v>
      </c>
      <c r="L108" s="4">
        <v>0</v>
      </c>
      <c r="M108" s="4">
        <v>0</v>
      </c>
      <c r="N108" s="4">
        <v>0</v>
      </c>
      <c r="O108" s="54" t="s">
        <v>465</v>
      </c>
      <c r="P108" s="54" t="s">
        <v>2360</v>
      </c>
      <c r="Q108" s="54" t="s">
        <v>409</v>
      </c>
      <c r="R108" s="54" t="s">
        <v>52</v>
      </c>
    </row>
    <row r="109" spans="1:18" s="5" customFormat="1" ht="73.5">
      <c r="A109" s="48" t="s">
        <v>223</v>
      </c>
      <c r="B109" s="48" t="s">
        <v>1213</v>
      </c>
      <c r="C109" s="1" t="s">
        <v>64</v>
      </c>
      <c r="D109" s="48" t="s">
        <v>588</v>
      </c>
      <c r="E109" s="48" t="s">
        <v>800</v>
      </c>
      <c r="F109" s="48" t="s">
        <v>1214</v>
      </c>
      <c r="G109" s="48" t="s">
        <v>1220</v>
      </c>
      <c r="H109" s="1">
        <v>2026</v>
      </c>
      <c r="I109" s="4">
        <f t="shared" si="0"/>
        <v>12000</v>
      </c>
      <c r="J109" s="4">
        <v>12000</v>
      </c>
      <c r="K109" s="4">
        <v>0</v>
      </c>
      <c r="L109" s="4">
        <v>0</v>
      </c>
      <c r="M109" s="4">
        <v>0</v>
      </c>
      <c r="N109" s="4">
        <v>0</v>
      </c>
      <c r="O109" s="54" t="s">
        <v>431</v>
      </c>
      <c r="P109" s="54" t="s">
        <v>2360</v>
      </c>
      <c r="Q109" s="48" t="s">
        <v>1221</v>
      </c>
      <c r="R109" s="54" t="s">
        <v>70</v>
      </c>
    </row>
    <row r="110" spans="1:18" s="5" customFormat="1" ht="73.5">
      <c r="A110" s="48" t="s">
        <v>224</v>
      </c>
      <c r="B110" s="48" t="s">
        <v>1222</v>
      </c>
      <c r="C110" s="1" t="s">
        <v>64</v>
      </c>
      <c r="D110" s="42" t="s">
        <v>41</v>
      </c>
      <c r="E110" s="48" t="s">
        <v>1143</v>
      </c>
      <c r="F110" s="48" t="s">
        <v>1224</v>
      </c>
      <c r="G110" s="48" t="s">
        <v>1229</v>
      </c>
      <c r="H110" s="1">
        <v>2025</v>
      </c>
      <c r="I110" s="4">
        <f t="shared" si="0"/>
        <v>4305</v>
      </c>
      <c r="J110" s="17">
        <v>4305</v>
      </c>
      <c r="K110" s="4">
        <v>0</v>
      </c>
      <c r="L110" s="4">
        <v>0</v>
      </c>
      <c r="M110" s="4">
        <v>0</v>
      </c>
      <c r="N110" s="4">
        <v>0</v>
      </c>
      <c r="O110" s="54" t="s">
        <v>1230</v>
      </c>
      <c r="P110" s="54" t="s">
        <v>1231</v>
      </c>
      <c r="Q110" s="48" t="s">
        <v>1228</v>
      </c>
      <c r="R110" s="54" t="s">
        <v>70</v>
      </c>
    </row>
    <row r="111" spans="1:18" s="5" customFormat="1" ht="73.5">
      <c r="A111" s="48" t="s">
        <v>225</v>
      </c>
      <c r="B111" s="48" t="s">
        <v>1222</v>
      </c>
      <c r="C111" s="1" t="s">
        <v>64</v>
      </c>
      <c r="D111" s="48" t="s">
        <v>1024</v>
      </c>
      <c r="E111" s="48" t="s">
        <v>1143</v>
      </c>
      <c r="F111" s="48" t="s">
        <v>1224</v>
      </c>
      <c r="G111" s="48" t="s">
        <v>1225</v>
      </c>
      <c r="H111" s="1">
        <v>2025</v>
      </c>
      <c r="I111" s="4">
        <f t="shared" si="0"/>
        <v>4795</v>
      </c>
      <c r="J111" s="4">
        <v>4795</v>
      </c>
      <c r="K111" s="4">
        <v>0</v>
      </c>
      <c r="L111" s="4">
        <v>0</v>
      </c>
      <c r="M111" s="4">
        <v>0</v>
      </c>
      <c r="N111" s="4">
        <v>0</v>
      </c>
      <c r="O111" s="18" t="s">
        <v>1232</v>
      </c>
      <c r="P111" s="54" t="s">
        <v>1233</v>
      </c>
      <c r="Q111" s="48" t="s">
        <v>1228</v>
      </c>
      <c r="R111" s="54" t="s">
        <v>70</v>
      </c>
    </row>
    <row r="112" spans="1:18" s="5" customFormat="1" ht="63">
      <c r="A112" s="48" t="s">
        <v>226</v>
      </c>
      <c r="B112" s="48" t="s">
        <v>1222</v>
      </c>
      <c r="C112" s="1" t="s">
        <v>64</v>
      </c>
      <c r="D112" s="48" t="s">
        <v>1024</v>
      </c>
      <c r="E112" s="48" t="s">
        <v>1143</v>
      </c>
      <c r="F112" s="48" t="s">
        <v>1224</v>
      </c>
      <c r="G112" s="48" t="s">
        <v>1234</v>
      </c>
      <c r="H112" s="1">
        <v>2025</v>
      </c>
      <c r="I112" s="4">
        <f t="shared" ref="I112:I175" si="1">J112+K112</f>
        <v>110000</v>
      </c>
      <c r="J112" s="4">
        <v>110000</v>
      </c>
      <c r="K112" s="4">
        <v>0</v>
      </c>
      <c r="L112" s="4">
        <v>0</v>
      </c>
      <c r="M112" s="4">
        <v>0</v>
      </c>
      <c r="N112" s="4">
        <v>0</v>
      </c>
      <c r="O112" s="18" t="s">
        <v>1235</v>
      </c>
      <c r="P112" s="54" t="s">
        <v>2360</v>
      </c>
      <c r="Q112" s="48" t="s">
        <v>1228</v>
      </c>
      <c r="R112" s="54" t="s">
        <v>52</v>
      </c>
    </row>
    <row r="113" spans="1:18" s="5" customFormat="1" ht="73.5">
      <c r="A113" s="48" t="s">
        <v>227</v>
      </c>
      <c r="B113" s="48" t="s">
        <v>1222</v>
      </c>
      <c r="C113" s="1" t="s">
        <v>64</v>
      </c>
      <c r="D113" s="48" t="s">
        <v>1236</v>
      </c>
      <c r="E113" s="48" t="s">
        <v>1143</v>
      </c>
      <c r="F113" s="48" t="s">
        <v>1224</v>
      </c>
      <c r="G113" s="48" t="s">
        <v>1237</v>
      </c>
      <c r="H113" s="1">
        <v>2026</v>
      </c>
      <c r="I113" s="4">
        <f t="shared" si="1"/>
        <v>34800</v>
      </c>
      <c r="J113" s="4">
        <v>34800</v>
      </c>
      <c r="K113" s="4">
        <v>0</v>
      </c>
      <c r="L113" s="4">
        <v>0</v>
      </c>
      <c r="M113" s="4">
        <v>0</v>
      </c>
      <c r="N113" s="4">
        <v>0</v>
      </c>
      <c r="O113" s="18" t="s">
        <v>1238</v>
      </c>
      <c r="P113" s="54" t="s">
        <v>2360</v>
      </c>
      <c r="Q113" s="48" t="s">
        <v>1228</v>
      </c>
      <c r="R113" s="54" t="s">
        <v>70</v>
      </c>
    </row>
    <row r="114" spans="1:18" s="5" customFormat="1" ht="73.5">
      <c r="A114" s="48" t="s">
        <v>228</v>
      </c>
      <c r="B114" s="48" t="s">
        <v>1222</v>
      </c>
      <c r="C114" s="1" t="s">
        <v>64</v>
      </c>
      <c r="D114" s="42" t="s">
        <v>41</v>
      </c>
      <c r="E114" s="48" t="s">
        <v>1143</v>
      </c>
      <c r="F114" s="48" t="s">
        <v>1224</v>
      </c>
      <c r="G114" s="48" t="s">
        <v>1229</v>
      </c>
      <c r="H114" s="1">
        <v>2026</v>
      </c>
      <c r="I114" s="4">
        <f t="shared" si="1"/>
        <v>25000</v>
      </c>
      <c r="J114" s="4">
        <v>25000</v>
      </c>
      <c r="K114" s="4">
        <v>0</v>
      </c>
      <c r="L114" s="4">
        <v>0</v>
      </c>
      <c r="M114" s="4">
        <v>0</v>
      </c>
      <c r="N114" s="4">
        <v>0</v>
      </c>
      <c r="O114" s="54" t="s">
        <v>1230</v>
      </c>
      <c r="P114" s="54" t="s">
        <v>1231</v>
      </c>
      <c r="Q114" s="48" t="s">
        <v>1228</v>
      </c>
      <c r="R114" s="54" t="s">
        <v>70</v>
      </c>
    </row>
    <row r="115" spans="1:18" ht="136.5">
      <c r="A115" s="54" t="s">
        <v>229</v>
      </c>
      <c r="B115" s="54" t="s">
        <v>1245</v>
      </c>
      <c r="C115" s="1" t="s">
        <v>64</v>
      </c>
      <c r="D115" s="54" t="s">
        <v>1253</v>
      </c>
      <c r="E115" s="54" t="s">
        <v>1245</v>
      </c>
      <c r="F115" s="54" t="s">
        <v>1254</v>
      </c>
      <c r="G115" s="54" t="s">
        <v>1255</v>
      </c>
      <c r="H115" s="1">
        <v>2025</v>
      </c>
      <c r="I115" s="4">
        <f t="shared" si="1"/>
        <v>50000</v>
      </c>
      <c r="J115" s="4">
        <v>50000</v>
      </c>
      <c r="K115" s="4">
        <v>0</v>
      </c>
      <c r="L115" s="4">
        <v>0</v>
      </c>
      <c r="M115" s="4">
        <v>0</v>
      </c>
      <c r="N115" s="4">
        <v>0</v>
      </c>
      <c r="O115" s="54" t="s">
        <v>1256</v>
      </c>
      <c r="P115" s="54" t="s">
        <v>1257</v>
      </c>
      <c r="Q115" s="54" t="s">
        <v>409</v>
      </c>
      <c r="R115" s="54" t="s">
        <v>42</v>
      </c>
    </row>
    <row r="116" spans="1:18" ht="136.5">
      <c r="A116" s="54" t="s">
        <v>230</v>
      </c>
      <c r="B116" s="54" t="s">
        <v>1245</v>
      </c>
      <c r="C116" s="1" t="s">
        <v>64</v>
      </c>
      <c r="D116" s="54" t="s">
        <v>1258</v>
      </c>
      <c r="E116" s="54" t="s">
        <v>1245</v>
      </c>
      <c r="F116" s="54" t="s">
        <v>1254</v>
      </c>
      <c r="G116" s="54" t="s">
        <v>1259</v>
      </c>
      <c r="H116" s="1">
        <v>2025</v>
      </c>
      <c r="I116" s="4">
        <f t="shared" si="1"/>
        <v>15000</v>
      </c>
      <c r="J116" s="4">
        <v>15000</v>
      </c>
      <c r="K116" s="4">
        <v>0</v>
      </c>
      <c r="L116" s="4">
        <v>0</v>
      </c>
      <c r="M116" s="4">
        <v>0</v>
      </c>
      <c r="N116" s="4">
        <v>0</v>
      </c>
      <c r="O116" s="54" t="s">
        <v>1260</v>
      </c>
      <c r="P116" s="54" t="s">
        <v>1261</v>
      </c>
      <c r="Q116" s="54" t="s">
        <v>409</v>
      </c>
      <c r="R116" s="54" t="s">
        <v>42</v>
      </c>
    </row>
    <row r="117" spans="1:18" ht="73.5">
      <c r="A117" s="54" t="s">
        <v>231</v>
      </c>
      <c r="B117" s="54" t="s">
        <v>1262</v>
      </c>
      <c r="C117" s="1" t="s">
        <v>64</v>
      </c>
      <c r="D117" s="54" t="s">
        <v>610</v>
      </c>
      <c r="E117" s="54" t="s">
        <v>973</v>
      </c>
      <c r="F117" s="54" t="s">
        <v>1263</v>
      </c>
      <c r="G117" s="54" t="s">
        <v>1264</v>
      </c>
      <c r="H117" s="1">
        <v>2025</v>
      </c>
      <c r="I117" s="4">
        <f t="shared" si="1"/>
        <v>18996</v>
      </c>
      <c r="J117" s="4">
        <v>18996</v>
      </c>
      <c r="K117" s="4">
        <v>0</v>
      </c>
      <c r="L117" s="4">
        <v>0</v>
      </c>
      <c r="M117" s="4">
        <v>0</v>
      </c>
      <c r="N117" s="4">
        <v>0</v>
      </c>
      <c r="O117" s="54" t="s">
        <v>1265</v>
      </c>
      <c r="P117" s="54" t="s">
        <v>2360</v>
      </c>
      <c r="Q117" s="54" t="s">
        <v>409</v>
      </c>
      <c r="R117" s="54" t="s">
        <v>91</v>
      </c>
    </row>
    <row r="118" spans="1:18" ht="63">
      <c r="A118" s="54" t="s">
        <v>232</v>
      </c>
      <c r="B118" s="54" t="s">
        <v>1266</v>
      </c>
      <c r="C118" s="1" t="s">
        <v>64</v>
      </c>
      <c r="D118" s="54" t="s">
        <v>1272</v>
      </c>
      <c r="E118" s="54" t="s">
        <v>775</v>
      </c>
      <c r="F118" s="54" t="s">
        <v>1268</v>
      </c>
      <c r="G118" s="54" t="s">
        <v>1272</v>
      </c>
      <c r="H118" s="1" t="s">
        <v>556</v>
      </c>
      <c r="I118" s="4">
        <f>J118+K118</f>
        <v>56798.340000000004</v>
      </c>
      <c r="J118" s="4">
        <v>13250.83</v>
      </c>
      <c r="K118" s="4">
        <v>43547.51</v>
      </c>
      <c r="L118" s="4">
        <v>0</v>
      </c>
      <c r="M118" s="4">
        <v>0</v>
      </c>
      <c r="N118" s="4">
        <v>0</v>
      </c>
      <c r="O118" s="54" t="s">
        <v>1273</v>
      </c>
      <c r="P118" s="54" t="s">
        <v>2360</v>
      </c>
      <c r="Q118" s="54" t="s">
        <v>409</v>
      </c>
      <c r="R118" s="54" t="s">
        <v>52</v>
      </c>
    </row>
    <row r="119" spans="1:18" ht="73.5">
      <c r="A119" s="54" t="s">
        <v>233</v>
      </c>
      <c r="B119" s="54" t="s">
        <v>1266</v>
      </c>
      <c r="C119" s="1" t="s">
        <v>64</v>
      </c>
      <c r="D119" s="54" t="s">
        <v>1274</v>
      </c>
      <c r="E119" s="54" t="s">
        <v>973</v>
      </c>
      <c r="F119" s="54" t="s">
        <v>2438</v>
      </c>
      <c r="G119" s="54" t="s">
        <v>1275</v>
      </c>
      <c r="H119" s="1">
        <v>2027</v>
      </c>
      <c r="I119" s="54" t="s">
        <v>2360</v>
      </c>
      <c r="J119" s="54" t="s">
        <v>2360</v>
      </c>
      <c r="K119" s="54" t="s">
        <v>2360</v>
      </c>
      <c r="L119" s="54" t="s">
        <v>2360</v>
      </c>
      <c r="M119" s="54" t="s">
        <v>2360</v>
      </c>
      <c r="N119" s="54" t="s">
        <v>2360</v>
      </c>
      <c r="O119" s="54" t="s">
        <v>2189</v>
      </c>
      <c r="P119" s="54" t="s">
        <v>1276</v>
      </c>
      <c r="Q119" s="54" t="s">
        <v>409</v>
      </c>
      <c r="R119" s="54" t="s">
        <v>52</v>
      </c>
    </row>
    <row r="120" spans="1:18" ht="63">
      <c r="A120" s="54" t="s">
        <v>234</v>
      </c>
      <c r="B120" s="54" t="s">
        <v>1266</v>
      </c>
      <c r="C120" s="1" t="s">
        <v>64</v>
      </c>
      <c r="D120" s="54" t="s">
        <v>1277</v>
      </c>
      <c r="E120" s="54" t="s">
        <v>973</v>
      </c>
      <c r="F120" s="54" t="s">
        <v>2438</v>
      </c>
      <c r="G120" s="54" t="s">
        <v>1278</v>
      </c>
      <c r="H120" s="1">
        <v>2027</v>
      </c>
      <c r="I120" s="54" t="s">
        <v>2360</v>
      </c>
      <c r="J120" s="54" t="s">
        <v>2360</v>
      </c>
      <c r="K120" s="54" t="s">
        <v>2360</v>
      </c>
      <c r="L120" s="54" t="s">
        <v>2360</v>
      </c>
      <c r="M120" s="54" t="s">
        <v>2360</v>
      </c>
      <c r="N120" s="54" t="s">
        <v>2360</v>
      </c>
      <c r="O120" s="54" t="s">
        <v>1279</v>
      </c>
      <c r="P120" s="54" t="s">
        <v>1280</v>
      </c>
      <c r="Q120" s="54" t="s">
        <v>409</v>
      </c>
      <c r="R120" s="54" t="s">
        <v>52</v>
      </c>
    </row>
    <row r="121" spans="1:18" ht="73.5">
      <c r="A121" s="54" t="s">
        <v>235</v>
      </c>
      <c r="B121" s="54" t="s">
        <v>1282</v>
      </c>
      <c r="C121" s="1" t="s">
        <v>64</v>
      </c>
      <c r="D121" s="54" t="s">
        <v>1281</v>
      </c>
      <c r="E121" s="54" t="s">
        <v>1283</v>
      </c>
      <c r="F121" s="54" t="s">
        <v>1284</v>
      </c>
      <c r="G121" s="54" t="s">
        <v>1285</v>
      </c>
      <c r="H121" s="1">
        <v>2025</v>
      </c>
      <c r="I121" s="54" t="s">
        <v>2360</v>
      </c>
      <c r="J121" s="54" t="s">
        <v>2360</v>
      </c>
      <c r="K121" s="54" t="s">
        <v>2360</v>
      </c>
      <c r="L121" s="54" t="s">
        <v>2360</v>
      </c>
      <c r="M121" s="54" t="s">
        <v>2360</v>
      </c>
      <c r="N121" s="54" t="s">
        <v>2360</v>
      </c>
      <c r="O121" s="54" t="s">
        <v>1286</v>
      </c>
      <c r="P121" s="54" t="s">
        <v>2360</v>
      </c>
      <c r="Q121" s="54" t="s">
        <v>409</v>
      </c>
      <c r="R121" s="54" t="s">
        <v>70</v>
      </c>
    </row>
    <row r="122" spans="1:18" ht="73.5">
      <c r="A122" s="54" t="s">
        <v>236</v>
      </c>
      <c r="B122" s="54" t="s">
        <v>1282</v>
      </c>
      <c r="C122" s="1" t="s">
        <v>64</v>
      </c>
      <c r="D122" s="54" t="s">
        <v>1287</v>
      </c>
      <c r="E122" s="54" t="s">
        <v>1283</v>
      </c>
      <c r="F122" s="54" t="s">
        <v>1284</v>
      </c>
      <c r="G122" s="54" t="s">
        <v>1288</v>
      </c>
      <c r="H122" s="1">
        <v>2025</v>
      </c>
      <c r="I122" s="54" t="s">
        <v>2360</v>
      </c>
      <c r="J122" s="54" t="s">
        <v>2360</v>
      </c>
      <c r="K122" s="54" t="s">
        <v>2360</v>
      </c>
      <c r="L122" s="54" t="s">
        <v>2360</v>
      </c>
      <c r="M122" s="54" t="s">
        <v>2360</v>
      </c>
      <c r="N122" s="54" t="s">
        <v>2360</v>
      </c>
      <c r="O122" s="54" t="s">
        <v>1289</v>
      </c>
      <c r="P122" s="54" t="s">
        <v>2360</v>
      </c>
      <c r="Q122" s="54" t="s">
        <v>409</v>
      </c>
      <c r="R122" s="54" t="s">
        <v>70</v>
      </c>
    </row>
    <row r="123" spans="1:18" ht="73.5">
      <c r="A123" s="54" t="s">
        <v>237</v>
      </c>
      <c r="B123" s="54" t="s">
        <v>1307</v>
      </c>
      <c r="C123" s="1" t="s">
        <v>64</v>
      </c>
      <c r="D123" s="54" t="s">
        <v>1308</v>
      </c>
      <c r="E123" s="54" t="s">
        <v>1309</v>
      </c>
      <c r="F123" s="54" t="s">
        <v>1310</v>
      </c>
      <c r="G123" s="54" t="s">
        <v>1311</v>
      </c>
      <c r="H123" s="1">
        <v>2025</v>
      </c>
      <c r="I123" s="54" t="s">
        <v>2360</v>
      </c>
      <c r="J123" s="54" t="s">
        <v>2360</v>
      </c>
      <c r="K123" s="54" t="s">
        <v>2360</v>
      </c>
      <c r="L123" s="54" t="s">
        <v>2360</v>
      </c>
      <c r="M123" s="54" t="s">
        <v>2360</v>
      </c>
      <c r="N123" s="54" t="s">
        <v>2360</v>
      </c>
      <c r="O123" s="54" t="s">
        <v>1312</v>
      </c>
      <c r="P123" s="54" t="s">
        <v>2360</v>
      </c>
      <c r="Q123" s="54" t="s">
        <v>409</v>
      </c>
      <c r="R123" s="54" t="s">
        <v>70</v>
      </c>
    </row>
    <row r="124" spans="1:18" ht="136.5">
      <c r="A124" s="54" t="s">
        <v>238</v>
      </c>
      <c r="B124" s="54" t="s">
        <v>1315</v>
      </c>
      <c r="C124" s="1" t="s">
        <v>64</v>
      </c>
      <c r="D124" s="54" t="s">
        <v>1327</v>
      </c>
      <c r="E124" s="54" t="s">
        <v>1328</v>
      </c>
      <c r="F124" s="54" t="s">
        <v>1317</v>
      </c>
      <c r="G124" s="54" t="s">
        <v>1329</v>
      </c>
      <c r="H124" s="1">
        <v>2025</v>
      </c>
      <c r="I124" s="54" t="s">
        <v>2360</v>
      </c>
      <c r="J124" s="54" t="s">
        <v>2360</v>
      </c>
      <c r="K124" s="54" t="s">
        <v>2360</v>
      </c>
      <c r="L124" s="54" t="s">
        <v>2360</v>
      </c>
      <c r="M124" s="54" t="s">
        <v>2360</v>
      </c>
      <c r="N124" s="54" t="s">
        <v>2360</v>
      </c>
      <c r="O124" s="54" t="s">
        <v>1324</v>
      </c>
      <c r="P124" s="54" t="s">
        <v>2360</v>
      </c>
      <c r="Q124" s="54" t="s">
        <v>409</v>
      </c>
      <c r="R124" s="54" t="s">
        <v>42</v>
      </c>
    </row>
    <row r="125" spans="1:18" ht="63">
      <c r="A125" s="54" t="s">
        <v>239</v>
      </c>
      <c r="B125" s="54" t="s">
        <v>1315</v>
      </c>
      <c r="C125" s="1" t="s">
        <v>64</v>
      </c>
      <c r="D125" s="54" t="s">
        <v>529</v>
      </c>
      <c r="E125" s="54" t="s">
        <v>1330</v>
      </c>
      <c r="F125" s="54" t="s">
        <v>1317</v>
      </c>
      <c r="G125" s="10" t="s">
        <v>1318</v>
      </c>
      <c r="H125" s="1">
        <v>2025</v>
      </c>
      <c r="I125" s="54" t="s">
        <v>2360</v>
      </c>
      <c r="J125" s="54" t="s">
        <v>2360</v>
      </c>
      <c r="K125" s="54" t="s">
        <v>2360</v>
      </c>
      <c r="L125" s="54" t="s">
        <v>2360</v>
      </c>
      <c r="M125" s="54" t="s">
        <v>2360</v>
      </c>
      <c r="N125" s="54" t="s">
        <v>2360</v>
      </c>
      <c r="O125" s="54" t="s">
        <v>1331</v>
      </c>
      <c r="P125" s="54" t="s">
        <v>2360</v>
      </c>
      <c r="Q125" s="54" t="s">
        <v>409</v>
      </c>
      <c r="R125" s="54" t="s">
        <v>52</v>
      </c>
    </row>
    <row r="126" spans="1:18" ht="63">
      <c r="A126" s="54" t="s">
        <v>240</v>
      </c>
      <c r="B126" s="54" t="s">
        <v>1315</v>
      </c>
      <c r="C126" s="1" t="s">
        <v>64</v>
      </c>
      <c r="D126" s="54" t="s">
        <v>529</v>
      </c>
      <c r="E126" s="54" t="s">
        <v>1319</v>
      </c>
      <c r="F126" s="54" t="s">
        <v>1317</v>
      </c>
      <c r="G126" s="54" t="s">
        <v>1332</v>
      </c>
      <c r="H126" s="1">
        <v>2025</v>
      </c>
      <c r="I126" s="54" t="s">
        <v>2360</v>
      </c>
      <c r="J126" s="54" t="s">
        <v>2360</v>
      </c>
      <c r="K126" s="54" t="s">
        <v>2360</v>
      </c>
      <c r="L126" s="54" t="s">
        <v>2360</v>
      </c>
      <c r="M126" s="54" t="s">
        <v>2360</v>
      </c>
      <c r="N126" s="54" t="s">
        <v>2360</v>
      </c>
      <c r="O126" s="54" t="s">
        <v>1331</v>
      </c>
      <c r="P126" s="54" t="s">
        <v>2360</v>
      </c>
      <c r="Q126" s="54" t="s">
        <v>409</v>
      </c>
      <c r="R126" s="54" t="s">
        <v>52</v>
      </c>
    </row>
    <row r="127" spans="1:18" ht="63">
      <c r="A127" s="54" t="s">
        <v>241</v>
      </c>
      <c r="B127" s="54" t="s">
        <v>1333</v>
      </c>
      <c r="C127" s="1" t="s">
        <v>64</v>
      </c>
      <c r="D127" s="54" t="s">
        <v>1337</v>
      </c>
      <c r="E127" s="54" t="s">
        <v>482</v>
      </c>
      <c r="F127" s="54" t="s">
        <v>1334</v>
      </c>
      <c r="G127" s="54" t="s">
        <v>579</v>
      </c>
      <c r="H127" s="1">
        <v>2025</v>
      </c>
      <c r="I127" s="4">
        <f t="shared" si="1"/>
        <v>5000</v>
      </c>
      <c r="J127" s="4">
        <v>5000</v>
      </c>
      <c r="K127" s="4">
        <v>0</v>
      </c>
      <c r="L127" s="4">
        <v>0</v>
      </c>
      <c r="M127" s="4">
        <v>0</v>
      </c>
      <c r="N127" s="4">
        <v>0</v>
      </c>
      <c r="O127" s="54" t="s">
        <v>60</v>
      </c>
      <c r="P127" s="54" t="s">
        <v>2360</v>
      </c>
      <c r="Q127" s="54" t="s">
        <v>409</v>
      </c>
      <c r="R127" s="54" t="s">
        <v>52</v>
      </c>
    </row>
    <row r="128" spans="1:18" ht="136.5">
      <c r="A128" s="54" t="s">
        <v>242</v>
      </c>
      <c r="B128" s="54" t="s">
        <v>1333</v>
      </c>
      <c r="C128" s="1" t="s">
        <v>64</v>
      </c>
      <c r="D128" s="54" t="s">
        <v>2424</v>
      </c>
      <c r="E128" s="54" t="s">
        <v>482</v>
      </c>
      <c r="F128" s="54" t="s">
        <v>1334</v>
      </c>
      <c r="G128" s="54" t="s">
        <v>1338</v>
      </c>
      <c r="H128" s="1">
        <v>2025</v>
      </c>
      <c r="I128" s="4">
        <f t="shared" si="1"/>
        <v>2000000</v>
      </c>
      <c r="J128" s="4">
        <v>2000000</v>
      </c>
      <c r="K128" s="4">
        <v>0</v>
      </c>
      <c r="L128" s="4">
        <v>0</v>
      </c>
      <c r="M128" s="4">
        <v>0</v>
      </c>
      <c r="N128" s="4">
        <v>0</v>
      </c>
      <c r="O128" s="54" t="s">
        <v>60</v>
      </c>
      <c r="P128" s="54" t="s">
        <v>2360</v>
      </c>
      <c r="Q128" s="54" t="s">
        <v>409</v>
      </c>
      <c r="R128" s="54" t="s">
        <v>42</v>
      </c>
    </row>
    <row r="129" spans="1:20" ht="73.5">
      <c r="A129" s="54" t="s">
        <v>243</v>
      </c>
      <c r="B129" s="54" t="s">
        <v>1339</v>
      </c>
      <c r="C129" s="1" t="s">
        <v>64</v>
      </c>
      <c r="D129" s="53" t="s">
        <v>2424</v>
      </c>
      <c r="E129" s="54" t="s">
        <v>65</v>
      </c>
      <c r="F129" s="54" t="s">
        <v>1340</v>
      </c>
      <c r="G129" s="54" t="s">
        <v>541</v>
      </c>
      <c r="H129" s="1">
        <v>2025</v>
      </c>
      <c r="I129" s="4">
        <f t="shared" si="1"/>
        <v>6167</v>
      </c>
      <c r="J129" s="4">
        <v>6167</v>
      </c>
      <c r="K129" s="4">
        <v>0</v>
      </c>
      <c r="L129" s="4">
        <v>0</v>
      </c>
      <c r="M129" s="4">
        <v>0</v>
      </c>
      <c r="N129" s="4">
        <v>0</v>
      </c>
      <c r="O129" s="54" t="s">
        <v>1343</v>
      </c>
      <c r="P129" s="54" t="s">
        <v>2360</v>
      </c>
      <c r="Q129" s="54" t="s">
        <v>409</v>
      </c>
      <c r="R129" s="54" t="s">
        <v>70</v>
      </c>
    </row>
    <row r="130" spans="1:20" ht="63">
      <c r="A130" s="54" t="s">
        <v>244</v>
      </c>
      <c r="B130" s="54" t="s">
        <v>1339</v>
      </c>
      <c r="C130" s="1" t="s">
        <v>64</v>
      </c>
      <c r="D130" s="53" t="s">
        <v>2424</v>
      </c>
      <c r="E130" s="54" t="s">
        <v>1345</v>
      </c>
      <c r="F130" s="54" t="s">
        <v>1340</v>
      </c>
      <c r="G130" s="54" t="s">
        <v>1344</v>
      </c>
      <c r="H130" s="1">
        <v>2025</v>
      </c>
      <c r="I130" s="54" t="s">
        <v>2360</v>
      </c>
      <c r="J130" s="54" t="s">
        <v>2360</v>
      </c>
      <c r="K130" s="54" t="s">
        <v>2360</v>
      </c>
      <c r="L130" s="54" t="s">
        <v>2360</v>
      </c>
      <c r="M130" s="54" t="s">
        <v>2360</v>
      </c>
      <c r="N130" s="54" t="s">
        <v>2360</v>
      </c>
      <c r="O130" s="54" t="s">
        <v>1346</v>
      </c>
      <c r="P130" s="54" t="s">
        <v>2360</v>
      </c>
      <c r="Q130" s="54" t="s">
        <v>409</v>
      </c>
      <c r="R130" s="54" t="s">
        <v>52</v>
      </c>
    </row>
    <row r="131" spans="1:20" ht="136.5">
      <c r="A131" s="54" t="s">
        <v>245</v>
      </c>
      <c r="B131" s="54" t="s">
        <v>1347</v>
      </c>
      <c r="C131" s="1" t="s">
        <v>64</v>
      </c>
      <c r="D131" s="54" t="s">
        <v>1354</v>
      </c>
      <c r="E131" s="54" t="s">
        <v>76</v>
      </c>
      <c r="F131" s="54" t="s">
        <v>1349</v>
      </c>
      <c r="G131" s="54" t="s">
        <v>1355</v>
      </c>
      <c r="H131" s="1">
        <v>2025</v>
      </c>
      <c r="I131" s="54" t="s">
        <v>2360</v>
      </c>
      <c r="J131" s="54" t="s">
        <v>2360</v>
      </c>
      <c r="K131" s="54" t="s">
        <v>2360</v>
      </c>
      <c r="L131" s="54" t="s">
        <v>2360</v>
      </c>
      <c r="M131" s="54" t="s">
        <v>2360</v>
      </c>
      <c r="N131" s="54" t="s">
        <v>2360</v>
      </c>
      <c r="O131" s="54" t="s">
        <v>1356</v>
      </c>
      <c r="P131" s="54" t="s">
        <v>2360</v>
      </c>
      <c r="Q131" s="54" t="s">
        <v>409</v>
      </c>
      <c r="R131" s="54" t="s">
        <v>52</v>
      </c>
      <c r="S131" s="37"/>
      <c r="T131" s="37" t="s">
        <v>95</v>
      </c>
    </row>
    <row r="132" spans="1:20" ht="63">
      <c r="A132" s="54" t="s">
        <v>246</v>
      </c>
      <c r="B132" s="54" t="s">
        <v>1357</v>
      </c>
      <c r="C132" s="1" t="s">
        <v>64</v>
      </c>
      <c r="D132" s="53" t="s">
        <v>2424</v>
      </c>
      <c r="E132" s="54" t="s">
        <v>482</v>
      </c>
      <c r="F132" s="54" t="s">
        <v>1366</v>
      </c>
      <c r="G132" s="54" t="s">
        <v>1367</v>
      </c>
      <c r="H132" s="1">
        <v>2025</v>
      </c>
      <c r="I132" s="54" t="s">
        <v>2360</v>
      </c>
      <c r="J132" s="54" t="s">
        <v>2360</v>
      </c>
      <c r="K132" s="54" t="s">
        <v>2360</v>
      </c>
      <c r="L132" s="54" t="s">
        <v>2360</v>
      </c>
      <c r="M132" s="54" t="s">
        <v>2360</v>
      </c>
      <c r="N132" s="54" t="s">
        <v>2360</v>
      </c>
      <c r="O132" s="54" t="s">
        <v>1368</v>
      </c>
      <c r="P132" s="54" t="s">
        <v>2360</v>
      </c>
      <c r="Q132" s="54" t="s">
        <v>409</v>
      </c>
      <c r="R132" s="54" t="s">
        <v>91</v>
      </c>
    </row>
    <row r="133" spans="1:20" ht="73.5">
      <c r="A133" s="54" t="s">
        <v>247</v>
      </c>
      <c r="B133" s="54" t="s">
        <v>1357</v>
      </c>
      <c r="C133" s="1" t="s">
        <v>64</v>
      </c>
      <c r="D133" s="54" t="s">
        <v>1669</v>
      </c>
      <c r="E133" s="54" t="s">
        <v>1370</v>
      </c>
      <c r="F133" s="54" t="s">
        <v>1366</v>
      </c>
      <c r="G133" s="54" t="s">
        <v>1369</v>
      </c>
      <c r="H133" s="1" t="s">
        <v>556</v>
      </c>
      <c r="I133" s="54" t="s">
        <v>2360</v>
      </c>
      <c r="J133" s="54" t="s">
        <v>2360</v>
      </c>
      <c r="K133" s="54" t="s">
        <v>2360</v>
      </c>
      <c r="L133" s="54" t="s">
        <v>2360</v>
      </c>
      <c r="M133" s="54" t="s">
        <v>2360</v>
      </c>
      <c r="N133" s="54" t="s">
        <v>2360</v>
      </c>
      <c r="O133" s="54" t="s">
        <v>1371</v>
      </c>
      <c r="P133" s="54" t="s">
        <v>2360</v>
      </c>
      <c r="Q133" s="54" t="s">
        <v>409</v>
      </c>
      <c r="R133" s="54" t="s">
        <v>70</v>
      </c>
    </row>
    <row r="134" spans="1:20" ht="136.5">
      <c r="A134" s="54" t="s">
        <v>248</v>
      </c>
      <c r="B134" s="54" t="s">
        <v>1357</v>
      </c>
      <c r="C134" s="1" t="s">
        <v>64</v>
      </c>
      <c r="D134" s="14" t="s">
        <v>1669</v>
      </c>
      <c r="E134" s="54" t="s">
        <v>1373</v>
      </c>
      <c r="F134" s="54" t="s">
        <v>1366</v>
      </c>
      <c r="G134" s="54" t="s">
        <v>1372</v>
      </c>
      <c r="H134" s="1" t="s">
        <v>556</v>
      </c>
      <c r="I134" s="54" t="s">
        <v>2360</v>
      </c>
      <c r="J134" s="54" t="s">
        <v>2360</v>
      </c>
      <c r="K134" s="54" t="s">
        <v>2360</v>
      </c>
      <c r="L134" s="54" t="s">
        <v>2360</v>
      </c>
      <c r="M134" s="54" t="s">
        <v>2360</v>
      </c>
      <c r="N134" s="54" t="s">
        <v>2360</v>
      </c>
      <c r="O134" s="54" t="s">
        <v>1374</v>
      </c>
      <c r="P134" s="54" t="s">
        <v>2360</v>
      </c>
      <c r="Q134" s="54" t="s">
        <v>409</v>
      </c>
      <c r="R134" s="54" t="s">
        <v>42</v>
      </c>
    </row>
    <row r="135" spans="1:20" ht="63">
      <c r="A135" s="54" t="s">
        <v>249</v>
      </c>
      <c r="B135" s="54" t="s">
        <v>1357</v>
      </c>
      <c r="C135" s="1" t="s">
        <v>64</v>
      </c>
      <c r="D135" s="53" t="s">
        <v>2424</v>
      </c>
      <c r="E135" s="54" t="s">
        <v>1375</v>
      </c>
      <c r="F135" s="54" t="s">
        <v>1366</v>
      </c>
      <c r="G135" s="54" t="s">
        <v>1376</v>
      </c>
      <c r="H135" s="1" t="s">
        <v>556</v>
      </c>
      <c r="I135" s="54" t="s">
        <v>2360</v>
      </c>
      <c r="J135" s="54" t="s">
        <v>2360</v>
      </c>
      <c r="K135" s="54" t="s">
        <v>2360</v>
      </c>
      <c r="L135" s="54" t="s">
        <v>2360</v>
      </c>
      <c r="M135" s="54" t="s">
        <v>2360</v>
      </c>
      <c r="N135" s="54" t="s">
        <v>2360</v>
      </c>
      <c r="O135" s="54" t="s">
        <v>1377</v>
      </c>
      <c r="P135" s="54" t="s">
        <v>2360</v>
      </c>
      <c r="Q135" s="54" t="s">
        <v>409</v>
      </c>
      <c r="R135" s="54" t="s">
        <v>52</v>
      </c>
    </row>
    <row r="136" spans="1:20" ht="73.5">
      <c r="A136" s="54" t="s">
        <v>250</v>
      </c>
      <c r="B136" s="54" t="s">
        <v>1378</v>
      </c>
      <c r="C136" s="1" t="s">
        <v>64</v>
      </c>
      <c r="D136" s="53" t="s">
        <v>2424</v>
      </c>
      <c r="E136" s="54" t="s">
        <v>482</v>
      </c>
      <c r="F136" s="54" t="s">
        <v>1379</v>
      </c>
      <c r="G136" s="54" t="s">
        <v>1389</v>
      </c>
      <c r="H136" s="1">
        <v>2025</v>
      </c>
      <c r="I136" s="4">
        <f t="shared" si="1"/>
        <v>20000</v>
      </c>
      <c r="J136" s="4">
        <v>20000</v>
      </c>
      <c r="K136" s="4">
        <v>0</v>
      </c>
      <c r="L136" s="4">
        <v>0</v>
      </c>
      <c r="M136" s="4">
        <v>0</v>
      </c>
      <c r="N136" s="4">
        <v>0</v>
      </c>
      <c r="O136" s="54" t="s">
        <v>1390</v>
      </c>
      <c r="P136" s="54" t="s">
        <v>2360</v>
      </c>
      <c r="Q136" s="54" t="s">
        <v>409</v>
      </c>
      <c r="R136" s="54" t="s">
        <v>70</v>
      </c>
    </row>
    <row r="137" spans="1:20" ht="73.5">
      <c r="A137" s="54" t="s">
        <v>251</v>
      </c>
      <c r="B137" s="54" t="s">
        <v>1378</v>
      </c>
      <c r="C137" s="1" t="s">
        <v>64</v>
      </c>
      <c r="D137" s="53" t="s">
        <v>2424</v>
      </c>
      <c r="E137" s="54" t="s">
        <v>482</v>
      </c>
      <c r="F137" s="54" t="s">
        <v>1379</v>
      </c>
      <c r="G137" s="54" t="s">
        <v>1391</v>
      </c>
      <c r="H137" s="1">
        <v>2026</v>
      </c>
      <c r="I137" s="4">
        <f t="shared" si="1"/>
        <v>39200</v>
      </c>
      <c r="J137" s="4">
        <v>39200</v>
      </c>
      <c r="K137" s="4">
        <v>0</v>
      </c>
      <c r="L137" s="4">
        <v>0</v>
      </c>
      <c r="M137" s="4">
        <v>0</v>
      </c>
      <c r="N137" s="4">
        <v>0</v>
      </c>
      <c r="O137" s="54" t="s">
        <v>1392</v>
      </c>
      <c r="P137" s="54" t="s">
        <v>2360</v>
      </c>
      <c r="Q137" s="54" t="s">
        <v>409</v>
      </c>
      <c r="R137" s="54" t="s">
        <v>70</v>
      </c>
    </row>
    <row r="138" spans="1:20" ht="73.5">
      <c r="A138" s="54" t="s">
        <v>252</v>
      </c>
      <c r="B138" s="54" t="s">
        <v>1378</v>
      </c>
      <c r="C138" s="1" t="s">
        <v>64</v>
      </c>
      <c r="D138" s="53" t="s">
        <v>2424</v>
      </c>
      <c r="E138" s="54" t="s">
        <v>482</v>
      </c>
      <c r="F138" s="54" t="s">
        <v>1379</v>
      </c>
      <c r="G138" s="54" t="s">
        <v>1393</v>
      </c>
      <c r="H138" s="1">
        <v>2027</v>
      </c>
      <c r="I138" s="4">
        <f t="shared" si="1"/>
        <v>45700</v>
      </c>
      <c r="J138" s="4">
        <v>45700</v>
      </c>
      <c r="K138" s="4">
        <v>0</v>
      </c>
      <c r="L138" s="4">
        <v>0</v>
      </c>
      <c r="M138" s="4">
        <v>0</v>
      </c>
      <c r="N138" s="4">
        <v>0</v>
      </c>
      <c r="O138" s="54" t="s">
        <v>1394</v>
      </c>
      <c r="P138" s="54" t="s">
        <v>2360</v>
      </c>
      <c r="Q138" s="54" t="s">
        <v>409</v>
      </c>
      <c r="R138" s="54" t="s">
        <v>70</v>
      </c>
    </row>
    <row r="139" spans="1:20" ht="136.5">
      <c r="A139" s="54" t="s">
        <v>253</v>
      </c>
      <c r="B139" s="54" t="s">
        <v>1378</v>
      </c>
      <c r="C139" s="1" t="s">
        <v>64</v>
      </c>
      <c r="D139" s="54" t="s">
        <v>786</v>
      </c>
      <c r="E139" s="54" t="s">
        <v>482</v>
      </c>
      <c r="F139" s="54" t="s">
        <v>1379</v>
      </c>
      <c r="G139" s="54" t="s">
        <v>1386</v>
      </c>
      <c r="H139" s="1">
        <v>2025</v>
      </c>
      <c r="I139" s="54" t="s">
        <v>2360</v>
      </c>
      <c r="J139" s="54" t="s">
        <v>2360</v>
      </c>
      <c r="K139" s="54" t="s">
        <v>2360</v>
      </c>
      <c r="L139" s="54" t="s">
        <v>2360</v>
      </c>
      <c r="M139" s="54" t="s">
        <v>2360</v>
      </c>
      <c r="N139" s="54" t="s">
        <v>2360</v>
      </c>
      <c r="O139" s="54" t="s">
        <v>1395</v>
      </c>
      <c r="P139" s="54" t="s">
        <v>2360</v>
      </c>
      <c r="Q139" s="54" t="s">
        <v>409</v>
      </c>
      <c r="R139" s="54" t="s">
        <v>42</v>
      </c>
    </row>
    <row r="140" spans="1:20" s="5" customFormat="1" ht="73.5">
      <c r="A140" s="48" t="s">
        <v>254</v>
      </c>
      <c r="B140" s="48" t="s">
        <v>1396</v>
      </c>
      <c r="C140" s="1" t="s">
        <v>64</v>
      </c>
      <c r="D140" s="42" t="s">
        <v>786</v>
      </c>
      <c r="E140" s="48" t="s">
        <v>482</v>
      </c>
      <c r="F140" s="48" t="s">
        <v>1397</v>
      </c>
      <c r="G140" s="48" t="s">
        <v>1400</v>
      </c>
      <c r="H140" s="1">
        <v>2025</v>
      </c>
      <c r="I140" s="45" t="s">
        <v>2360</v>
      </c>
      <c r="J140" s="45" t="s">
        <v>2360</v>
      </c>
      <c r="K140" s="45" t="s">
        <v>2360</v>
      </c>
      <c r="L140" s="45" t="s">
        <v>2360</v>
      </c>
      <c r="M140" s="45" t="s">
        <v>2360</v>
      </c>
      <c r="N140" s="45" t="s">
        <v>2360</v>
      </c>
      <c r="O140" s="54" t="s">
        <v>1401</v>
      </c>
      <c r="P140" s="54" t="s">
        <v>2360</v>
      </c>
      <c r="Q140" s="48" t="s">
        <v>1399</v>
      </c>
      <c r="R140" s="54" t="s">
        <v>70</v>
      </c>
    </row>
    <row r="141" spans="1:20" ht="136.5">
      <c r="A141" s="54" t="s">
        <v>255</v>
      </c>
      <c r="B141" s="54" t="s">
        <v>1402</v>
      </c>
      <c r="C141" s="1" t="s">
        <v>64</v>
      </c>
      <c r="D141" s="54" t="s">
        <v>41</v>
      </c>
      <c r="E141" s="54" t="s">
        <v>482</v>
      </c>
      <c r="F141" s="54" t="s">
        <v>1403</v>
      </c>
      <c r="G141" s="54" t="s">
        <v>1410</v>
      </c>
      <c r="H141" s="1">
        <v>2025</v>
      </c>
      <c r="I141" s="54" t="s">
        <v>2360</v>
      </c>
      <c r="J141" s="54" t="s">
        <v>2360</v>
      </c>
      <c r="K141" s="54" t="s">
        <v>2360</v>
      </c>
      <c r="L141" s="54" t="s">
        <v>2360</v>
      </c>
      <c r="M141" s="54" t="s">
        <v>2360</v>
      </c>
      <c r="N141" s="54" t="s">
        <v>2360</v>
      </c>
      <c r="O141" s="54" t="s">
        <v>2462</v>
      </c>
      <c r="P141" s="54" t="s">
        <v>2360</v>
      </c>
      <c r="Q141" s="54" t="s">
        <v>409</v>
      </c>
      <c r="R141" s="54" t="s">
        <v>42</v>
      </c>
    </row>
    <row r="142" spans="1:20" ht="105">
      <c r="A142" s="54" t="s">
        <v>256</v>
      </c>
      <c r="B142" s="54" t="s">
        <v>1411</v>
      </c>
      <c r="C142" s="1" t="s">
        <v>64</v>
      </c>
      <c r="D142" s="54" t="s">
        <v>1417</v>
      </c>
      <c r="E142" s="54" t="s">
        <v>476</v>
      </c>
      <c r="F142" s="54" t="s">
        <v>1413</v>
      </c>
      <c r="G142" s="54" t="s">
        <v>1418</v>
      </c>
      <c r="H142" s="1">
        <v>2025</v>
      </c>
      <c r="I142" s="54" t="s">
        <v>2360</v>
      </c>
      <c r="J142" s="54" t="s">
        <v>2360</v>
      </c>
      <c r="K142" s="54" t="s">
        <v>2360</v>
      </c>
      <c r="L142" s="54" t="s">
        <v>2360</v>
      </c>
      <c r="M142" s="54" t="s">
        <v>2360</v>
      </c>
      <c r="N142" s="54" t="s">
        <v>2360</v>
      </c>
      <c r="O142" s="54" t="s">
        <v>915</v>
      </c>
      <c r="P142" s="54" t="s">
        <v>2360</v>
      </c>
      <c r="Q142" s="54" t="s">
        <v>409</v>
      </c>
      <c r="R142" s="54" t="s">
        <v>917</v>
      </c>
    </row>
    <row r="143" spans="1:20" ht="73.5">
      <c r="A143" s="54" t="s">
        <v>257</v>
      </c>
      <c r="B143" s="54" t="s">
        <v>1419</v>
      </c>
      <c r="C143" s="1" t="s">
        <v>64</v>
      </c>
      <c r="D143" s="54" t="s">
        <v>1427</v>
      </c>
      <c r="E143" s="54" t="s">
        <v>482</v>
      </c>
      <c r="F143" s="54" t="s">
        <v>1421</v>
      </c>
      <c r="G143" s="54" t="s">
        <v>1425</v>
      </c>
      <c r="H143" s="1">
        <v>2025</v>
      </c>
      <c r="I143" s="54" t="s">
        <v>2360</v>
      </c>
      <c r="J143" s="54" t="s">
        <v>2360</v>
      </c>
      <c r="K143" s="54" t="s">
        <v>2360</v>
      </c>
      <c r="L143" s="54" t="s">
        <v>2360</v>
      </c>
      <c r="M143" s="54" t="s">
        <v>2360</v>
      </c>
      <c r="N143" s="54" t="s">
        <v>2360</v>
      </c>
      <c r="O143" s="54" t="s">
        <v>1426</v>
      </c>
      <c r="P143" s="54" t="s">
        <v>2360</v>
      </c>
      <c r="Q143" s="54" t="s">
        <v>409</v>
      </c>
      <c r="R143" s="54" t="s">
        <v>70</v>
      </c>
    </row>
    <row r="144" spans="1:20" s="5" customFormat="1" ht="136.5">
      <c r="A144" s="48" t="s">
        <v>258</v>
      </c>
      <c r="B144" s="48" t="s">
        <v>1428</v>
      </c>
      <c r="C144" s="1" t="s">
        <v>64</v>
      </c>
      <c r="D144" s="48" t="s">
        <v>1432</v>
      </c>
      <c r="E144" s="48" t="s">
        <v>482</v>
      </c>
      <c r="F144" s="48" t="s">
        <v>1429</v>
      </c>
      <c r="G144" s="48" t="s">
        <v>2326</v>
      </c>
      <c r="H144" s="1">
        <v>2025</v>
      </c>
      <c r="I144" s="45" t="s">
        <v>2360</v>
      </c>
      <c r="J144" s="45" t="s">
        <v>2360</v>
      </c>
      <c r="K144" s="45" t="s">
        <v>2360</v>
      </c>
      <c r="L144" s="45" t="s">
        <v>2360</v>
      </c>
      <c r="M144" s="45" t="s">
        <v>2360</v>
      </c>
      <c r="N144" s="45" t="s">
        <v>2360</v>
      </c>
      <c r="O144" s="54" t="s">
        <v>1433</v>
      </c>
      <c r="P144" s="54" t="s">
        <v>1435</v>
      </c>
      <c r="Q144" s="48" t="s">
        <v>1436</v>
      </c>
      <c r="R144" s="54" t="s">
        <v>42</v>
      </c>
    </row>
    <row r="145" spans="1:18" ht="136.5">
      <c r="A145" s="54" t="s">
        <v>259</v>
      </c>
      <c r="B145" s="54" t="s">
        <v>1443</v>
      </c>
      <c r="C145" s="54" t="s">
        <v>64</v>
      </c>
      <c r="D145" s="54" t="s">
        <v>1454</v>
      </c>
      <c r="E145" s="54" t="s">
        <v>1143</v>
      </c>
      <c r="F145" s="54" t="s">
        <v>1444</v>
      </c>
      <c r="G145" s="54" t="s">
        <v>1454</v>
      </c>
      <c r="H145" s="54">
        <v>2026</v>
      </c>
      <c r="I145" s="54" t="s">
        <v>2360</v>
      </c>
      <c r="J145" s="54" t="s">
        <v>2360</v>
      </c>
      <c r="K145" s="54" t="s">
        <v>2360</v>
      </c>
      <c r="L145" s="54" t="s">
        <v>2360</v>
      </c>
      <c r="M145" s="54" t="s">
        <v>2360</v>
      </c>
      <c r="N145" s="54" t="s">
        <v>2360</v>
      </c>
      <c r="O145" s="54" t="s">
        <v>1455</v>
      </c>
      <c r="P145" s="54" t="s">
        <v>2360</v>
      </c>
      <c r="Q145" s="54" t="s">
        <v>409</v>
      </c>
      <c r="R145" s="54" t="s">
        <v>42</v>
      </c>
    </row>
    <row r="146" spans="1:18" ht="136.5">
      <c r="A146" s="54" t="s">
        <v>260</v>
      </c>
      <c r="B146" s="54" t="s">
        <v>1456</v>
      </c>
      <c r="C146" s="1" t="s">
        <v>64</v>
      </c>
      <c r="D146" s="54" t="s">
        <v>41</v>
      </c>
      <c r="E146" s="54" t="s">
        <v>1457</v>
      </c>
      <c r="F146" s="54" t="s">
        <v>1458</v>
      </c>
      <c r="G146" s="54" t="s">
        <v>1459</v>
      </c>
      <c r="H146" s="1">
        <v>2026</v>
      </c>
      <c r="I146" s="54" t="s">
        <v>2360</v>
      </c>
      <c r="J146" s="54" t="s">
        <v>2360</v>
      </c>
      <c r="K146" s="54" t="s">
        <v>2360</v>
      </c>
      <c r="L146" s="54" t="s">
        <v>2360</v>
      </c>
      <c r="M146" s="54" t="s">
        <v>2360</v>
      </c>
      <c r="N146" s="54" t="s">
        <v>2360</v>
      </c>
      <c r="O146" s="54" t="s">
        <v>2463</v>
      </c>
      <c r="P146" s="54" t="s">
        <v>2360</v>
      </c>
      <c r="Q146" s="54" t="s">
        <v>409</v>
      </c>
      <c r="R146" s="54" t="s">
        <v>42</v>
      </c>
    </row>
    <row r="147" spans="1:18" ht="136.5">
      <c r="A147" s="54" t="s">
        <v>261</v>
      </c>
      <c r="B147" s="54" t="s">
        <v>1460</v>
      </c>
      <c r="C147" s="1" t="s">
        <v>64</v>
      </c>
      <c r="D147" s="54" t="s">
        <v>2425</v>
      </c>
      <c r="E147" s="54" t="s">
        <v>1457</v>
      </c>
      <c r="F147" s="54" t="s">
        <v>1462</v>
      </c>
      <c r="G147" s="54" t="s">
        <v>1466</v>
      </c>
      <c r="H147" s="1" t="s">
        <v>556</v>
      </c>
      <c r="I147" s="54" t="s">
        <v>2360</v>
      </c>
      <c r="J147" s="54" t="s">
        <v>2360</v>
      </c>
      <c r="K147" s="54" t="s">
        <v>2360</v>
      </c>
      <c r="L147" s="54" t="s">
        <v>2360</v>
      </c>
      <c r="M147" s="54" t="s">
        <v>2360</v>
      </c>
      <c r="N147" s="54" t="s">
        <v>2360</v>
      </c>
      <c r="O147" s="54" t="s">
        <v>2463</v>
      </c>
      <c r="P147" s="54" t="s">
        <v>2360</v>
      </c>
      <c r="Q147" s="54" t="s">
        <v>409</v>
      </c>
      <c r="R147" s="54" t="s">
        <v>42</v>
      </c>
    </row>
    <row r="148" spans="1:18" ht="73.5">
      <c r="A148" s="54" t="s">
        <v>262</v>
      </c>
      <c r="B148" s="54" t="s">
        <v>1473</v>
      </c>
      <c r="C148" s="1" t="s">
        <v>64</v>
      </c>
      <c r="D148" s="54" t="s">
        <v>1484</v>
      </c>
      <c r="E148" s="54" t="s">
        <v>476</v>
      </c>
      <c r="F148" s="54" t="s">
        <v>1485</v>
      </c>
      <c r="G148" s="54" t="s">
        <v>1486</v>
      </c>
      <c r="H148" s="1">
        <v>2025</v>
      </c>
      <c r="I148" s="4">
        <f t="shared" si="1"/>
        <v>1000000</v>
      </c>
      <c r="J148" s="4">
        <v>1000000</v>
      </c>
      <c r="K148" s="4">
        <v>0</v>
      </c>
      <c r="L148" s="4">
        <v>0</v>
      </c>
      <c r="M148" s="4">
        <v>0</v>
      </c>
      <c r="N148" s="4">
        <v>0</v>
      </c>
      <c r="O148" s="54" t="s">
        <v>1487</v>
      </c>
      <c r="P148" s="54" t="s">
        <v>1488</v>
      </c>
      <c r="Q148" s="54" t="s">
        <v>409</v>
      </c>
      <c r="R148" s="54" t="s">
        <v>70</v>
      </c>
    </row>
    <row r="149" spans="1:18" ht="73.5">
      <c r="A149" s="54" t="s">
        <v>263</v>
      </c>
      <c r="B149" s="54" t="s">
        <v>1473</v>
      </c>
      <c r="C149" s="1" t="s">
        <v>64</v>
      </c>
      <c r="D149" s="54" t="s">
        <v>1484</v>
      </c>
      <c r="E149" s="54" t="s">
        <v>1489</v>
      </c>
      <c r="F149" s="54" t="s">
        <v>1485</v>
      </c>
      <c r="G149" s="54" t="s">
        <v>1490</v>
      </c>
      <c r="H149" s="1" t="s">
        <v>556</v>
      </c>
      <c r="I149" s="4">
        <f t="shared" si="1"/>
        <v>5000000</v>
      </c>
      <c r="J149" s="4">
        <v>3000000</v>
      </c>
      <c r="K149" s="4">
        <v>2000000</v>
      </c>
      <c r="L149" s="4">
        <v>0</v>
      </c>
      <c r="M149" s="4">
        <v>0</v>
      </c>
      <c r="N149" s="4">
        <v>0</v>
      </c>
      <c r="O149" s="54" t="s">
        <v>1487</v>
      </c>
      <c r="P149" s="54" t="s">
        <v>1491</v>
      </c>
      <c r="Q149" s="54" t="s">
        <v>409</v>
      </c>
      <c r="R149" s="54" t="s">
        <v>70</v>
      </c>
    </row>
    <row r="150" spans="1:18" s="5" customFormat="1" ht="63">
      <c r="A150" s="48" t="s">
        <v>264</v>
      </c>
      <c r="B150" s="48" t="s">
        <v>1497</v>
      </c>
      <c r="C150" s="1" t="s">
        <v>64</v>
      </c>
      <c r="D150" s="48" t="s">
        <v>529</v>
      </c>
      <c r="E150" s="54" t="s">
        <v>1457</v>
      </c>
      <c r="F150" s="48" t="s">
        <v>1493</v>
      </c>
      <c r="G150" s="48" t="s">
        <v>1498</v>
      </c>
      <c r="H150" s="1">
        <v>2025</v>
      </c>
      <c r="I150" s="45" t="s">
        <v>2360</v>
      </c>
      <c r="J150" s="45" t="s">
        <v>2360</v>
      </c>
      <c r="K150" s="45" t="s">
        <v>2360</v>
      </c>
      <c r="L150" s="45" t="s">
        <v>2360</v>
      </c>
      <c r="M150" s="45" t="s">
        <v>2360</v>
      </c>
      <c r="N150" s="45" t="s">
        <v>2360</v>
      </c>
      <c r="O150" s="54" t="s">
        <v>2360</v>
      </c>
      <c r="P150" s="54" t="s">
        <v>2360</v>
      </c>
      <c r="Q150" s="16" t="s">
        <v>1499</v>
      </c>
      <c r="R150" s="54" t="s">
        <v>52</v>
      </c>
    </row>
    <row r="151" spans="1:18" s="5" customFormat="1" ht="63">
      <c r="A151" s="48" t="s">
        <v>265</v>
      </c>
      <c r="B151" s="48" t="s">
        <v>1497</v>
      </c>
      <c r="C151" s="1" t="s">
        <v>64</v>
      </c>
      <c r="D151" s="48" t="s">
        <v>1500</v>
      </c>
      <c r="E151" s="48" t="s">
        <v>482</v>
      </c>
      <c r="F151" s="48" t="s">
        <v>1493</v>
      </c>
      <c r="G151" s="48" t="s">
        <v>1498</v>
      </c>
      <c r="H151" s="1">
        <v>2025</v>
      </c>
      <c r="I151" s="4">
        <f t="shared" si="1"/>
        <v>2000</v>
      </c>
      <c r="J151" s="4">
        <v>2000</v>
      </c>
      <c r="K151" s="4">
        <v>0</v>
      </c>
      <c r="L151" s="4">
        <v>0</v>
      </c>
      <c r="M151" s="4">
        <v>0</v>
      </c>
      <c r="N151" s="4">
        <v>0</v>
      </c>
      <c r="O151" s="54" t="s">
        <v>2360</v>
      </c>
      <c r="P151" s="54" t="s">
        <v>2360</v>
      </c>
      <c r="Q151" s="16" t="s">
        <v>1499</v>
      </c>
      <c r="R151" s="54" t="s">
        <v>52</v>
      </c>
    </row>
    <row r="152" spans="1:18" ht="136.5">
      <c r="A152" s="54" t="s">
        <v>266</v>
      </c>
      <c r="B152" s="54" t="s">
        <v>1501</v>
      </c>
      <c r="C152" s="1" t="s">
        <v>64</v>
      </c>
      <c r="D152" s="54" t="s">
        <v>1502</v>
      </c>
      <c r="E152" s="54" t="s">
        <v>482</v>
      </c>
      <c r="F152" s="54" t="s">
        <v>1503</v>
      </c>
      <c r="G152" s="54" t="s">
        <v>1507</v>
      </c>
      <c r="H152" s="1">
        <v>2027</v>
      </c>
      <c r="I152" s="4">
        <f t="shared" si="1"/>
        <v>100000</v>
      </c>
      <c r="J152" s="4">
        <v>100000</v>
      </c>
      <c r="K152" s="4">
        <v>0</v>
      </c>
      <c r="L152" s="4">
        <v>0</v>
      </c>
      <c r="M152" s="4">
        <v>0</v>
      </c>
      <c r="N152" s="4">
        <v>0</v>
      </c>
      <c r="O152" s="54" t="s">
        <v>1505</v>
      </c>
      <c r="P152" s="54" t="s">
        <v>1508</v>
      </c>
      <c r="Q152" s="54" t="s">
        <v>409</v>
      </c>
      <c r="R152" s="54" t="s">
        <v>42</v>
      </c>
    </row>
    <row r="153" spans="1:18" ht="63">
      <c r="A153" s="54" t="s">
        <v>267</v>
      </c>
      <c r="B153" s="54" t="s">
        <v>1513</v>
      </c>
      <c r="C153" s="1" t="s">
        <v>64</v>
      </c>
      <c r="D153" s="54" t="s">
        <v>1514</v>
      </c>
      <c r="E153" s="54" t="s">
        <v>1515</v>
      </c>
      <c r="F153" s="54" t="s">
        <v>1516</v>
      </c>
      <c r="G153" s="54" t="s">
        <v>1517</v>
      </c>
      <c r="H153" s="1">
        <v>2025</v>
      </c>
      <c r="I153" s="4">
        <f t="shared" si="1"/>
        <v>15000</v>
      </c>
      <c r="J153" s="4">
        <v>15000</v>
      </c>
      <c r="K153" s="4">
        <v>0</v>
      </c>
      <c r="L153" s="4">
        <v>0</v>
      </c>
      <c r="M153" s="4">
        <v>0</v>
      </c>
      <c r="N153" s="4">
        <v>0</v>
      </c>
      <c r="O153" s="54" t="s">
        <v>906</v>
      </c>
      <c r="P153" s="54" t="s">
        <v>2360</v>
      </c>
      <c r="Q153" s="54" t="s">
        <v>409</v>
      </c>
      <c r="R153" s="54" t="s">
        <v>91</v>
      </c>
    </row>
    <row r="154" spans="1:18" ht="73.5">
      <c r="A154" s="54" t="s">
        <v>268</v>
      </c>
      <c r="B154" s="54" t="s">
        <v>1307</v>
      </c>
      <c r="C154" s="1" t="s">
        <v>64</v>
      </c>
      <c r="D154" s="54" t="s">
        <v>1308</v>
      </c>
      <c r="E154" s="54" t="s">
        <v>1309</v>
      </c>
      <c r="F154" s="54" t="s">
        <v>1310</v>
      </c>
      <c r="G154" s="54" t="s">
        <v>1311</v>
      </c>
      <c r="H154" s="1">
        <v>2025</v>
      </c>
      <c r="I154" s="4">
        <f t="shared" si="1"/>
        <v>120000</v>
      </c>
      <c r="J154" s="4">
        <v>120000</v>
      </c>
      <c r="K154" s="4">
        <v>0</v>
      </c>
      <c r="L154" s="4">
        <v>0</v>
      </c>
      <c r="M154" s="4">
        <v>0</v>
      </c>
      <c r="N154" s="4">
        <v>0</v>
      </c>
      <c r="O154" s="54" t="s">
        <v>1312</v>
      </c>
      <c r="P154" s="54" t="s">
        <v>2360</v>
      </c>
      <c r="Q154" s="54" t="s">
        <v>409</v>
      </c>
      <c r="R154" s="54" t="s">
        <v>70</v>
      </c>
    </row>
    <row r="155" spans="1:18" ht="94.5">
      <c r="A155" s="54" t="s">
        <v>269</v>
      </c>
      <c r="B155" s="54" t="s">
        <v>1519</v>
      </c>
      <c r="C155" s="1" t="s">
        <v>64</v>
      </c>
      <c r="D155" s="54" t="s">
        <v>1525</v>
      </c>
      <c r="E155" s="54" t="s">
        <v>65</v>
      </c>
      <c r="F155" s="54" t="s">
        <v>1521</v>
      </c>
      <c r="G155" s="54" t="s">
        <v>1526</v>
      </c>
      <c r="H155" s="1">
        <v>2026</v>
      </c>
      <c r="I155" s="4">
        <f t="shared" si="1"/>
        <v>100000</v>
      </c>
      <c r="J155" s="2">
        <v>100000</v>
      </c>
      <c r="K155" s="4">
        <v>0</v>
      </c>
      <c r="L155" s="4">
        <v>0</v>
      </c>
      <c r="M155" s="4">
        <v>0</v>
      </c>
      <c r="N155" s="4">
        <v>0</v>
      </c>
      <c r="O155" s="54" t="s">
        <v>1527</v>
      </c>
      <c r="P155" s="54" t="s">
        <v>1528</v>
      </c>
      <c r="Q155" s="54" t="s">
        <v>409</v>
      </c>
      <c r="R155" s="54" t="s">
        <v>91</v>
      </c>
    </row>
    <row r="156" spans="1:18" ht="147">
      <c r="A156" s="54" t="s">
        <v>270</v>
      </c>
      <c r="B156" s="54" t="s">
        <v>1540</v>
      </c>
      <c r="C156" s="1" t="s">
        <v>64</v>
      </c>
      <c r="D156" s="54" t="s">
        <v>1541</v>
      </c>
      <c r="E156" s="54" t="s">
        <v>1542</v>
      </c>
      <c r="F156" s="54" t="s">
        <v>1537</v>
      </c>
      <c r="G156" s="54" t="s">
        <v>1543</v>
      </c>
      <c r="H156" s="1">
        <v>2025</v>
      </c>
      <c r="I156" s="54" t="s">
        <v>2360</v>
      </c>
      <c r="J156" s="54" t="s">
        <v>2360</v>
      </c>
      <c r="K156" s="54" t="s">
        <v>2360</v>
      </c>
      <c r="L156" s="54" t="s">
        <v>2360</v>
      </c>
      <c r="M156" s="54" t="s">
        <v>2360</v>
      </c>
      <c r="N156" s="54" t="s">
        <v>2360</v>
      </c>
      <c r="O156" s="54" t="s">
        <v>1544</v>
      </c>
      <c r="P156" s="54" t="s">
        <v>2360</v>
      </c>
      <c r="Q156" s="54" t="s">
        <v>409</v>
      </c>
      <c r="R156" s="54" t="s">
        <v>91</v>
      </c>
    </row>
    <row r="157" spans="1:18" ht="84">
      <c r="A157" s="54" t="s">
        <v>271</v>
      </c>
      <c r="B157" s="54" t="s">
        <v>2416</v>
      </c>
      <c r="C157" s="1" t="s">
        <v>64</v>
      </c>
      <c r="D157" s="54" t="s">
        <v>1555</v>
      </c>
      <c r="E157" s="54" t="s">
        <v>76</v>
      </c>
      <c r="F157" s="54" t="s">
        <v>1551</v>
      </c>
      <c r="G157" s="54" t="s">
        <v>1550</v>
      </c>
      <c r="H157" s="58" t="s">
        <v>556</v>
      </c>
      <c r="I157" s="54" t="s">
        <v>2360</v>
      </c>
      <c r="J157" s="54" t="s">
        <v>2360</v>
      </c>
      <c r="K157" s="54" t="s">
        <v>2360</v>
      </c>
      <c r="L157" s="54" t="s">
        <v>2360</v>
      </c>
      <c r="M157" s="54" t="s">
        <v>2360</v>
      </c>
      <c r="N157" s="54" t="s">
        <v>2360</v>
      </c>
      <c r="O157" s="54" t="s">
        <v>755</v>
      </c>
      <c r="P157" s="54" t="s">
        <v>2360</v>
      </c>
      <c r="Q157" s="54" t="s">
        <v>409</v>
      </c>
      <c r="R157" s="54" t="s">
        <v>52</v>
      </c>
    </row>
    <row r="158" spans="1:18" ht="63">
      <c r="A158" s="54" t="s">
        <v>272</v>
      </c>
      <c r="B158" s="54" t="s">
        <v>1568</v>
      </c>
      <c r="C158" s="1" t="s">
        <v>64</v>
      </c>
      <c r="D158" s="54" t="s">
        <v>1569</v>
      </c>
      <c r="E158" s="54" t="s">
        <v>482</v>
      </c>
      <c r="F158" s="54" t="s">
        <v>1565</v>
      </c>
      <c r="G158" s="54" t="s">
        <v>1570</v>
      </c>
      <c r="H158" s="1">
        <v>2025</v>
      </c>
      <c r="I158" s="4">
        <f t="shared" si="1"/>
        <v>15000</v>
      </c>
      <c r="J158" s="4">
        <v>15000</v>
      </c>
      <c r="K158" s="4">
        <v>0</v>
      </c>
      <c r="L158" s="4">
        <v>0</v>
      </c>
      <c r="M158" s="4">
        <v>0</v>
      </c>
      <c r="N158" s="4">
        <v>0</v>
      </c>
      <c r="O158" s="54" t="s">
        <v>1571</v>
      </c>
      <c r="P158" s="54" t="s">
        <v>2360</v>
      </c>
      <c r="Q158" s="54" t="s">
        <v>409</v>
      </c>
      <c r="R158" s="54" t="s">
        <v>52</v>
      </c>
    </row>
    <row r="159" spans="1:18" ht="94.5">
      <c r="A159" s="54" t="s">
        <v>273</v>
      </c>
      <c r="B159" s="54" t="s">
        <v>1577</v>
      </c>
      <c r="C159" s="1" t="s">
        <v>64</v>
      </c>
      <c r="D159" s="54" t="s">
        <v>537</v>
      </c>
      <c r="E159" s="54" t="s">
        <v>482</v>
      </c>
      <c r="F159" s="54" t="s">
        <v>1574</v>
      </c>
      <c r="G159" s="54" t="s">
        <v>1578</v>
      </c>
      <c r="H159" s="1">
        <v>2025</v>
      </c>
      <c r="I159" s="4">
        <f t="shared" si="1"/>
        <v>15000</v>
      </c>
      <c r="J159" s="4">
        <v>15000</v>
      </c>
      <c r="K159" s="4">
        <v>0</v>
      </c>
      <c r="L159" s="4">
        <v>0</v>
      </c>
      <c r="M159" s="4">
        <v>0</v>
      </c>
      <c r="N159" s="4">
        <v>0</v>
      </c>
      <c r="O159" s="54" t="s">
        <v>1579</v>
      </c>
      <c r="P159" s="54" t="s">
        <v>2360</v>
      </c>
      <c r="Q159" s="54" t="s">
        <v>409</v>
      </c>
      <c r="R159" s="54" t="s">
        <v>70</v>
      </c>
    </row>
    <row r="160" spans="1:18" ht="136.5">
      <c r="A160" s="54" t="s">
        <v>274</v>
      </c>
      <c r="B160" s="54" t="s">
        <v>1577</v>
      </c>
      <c r="C160" s="1" t="s">
        <v>64</v>
      </c>
      <c r="D160" s="54" t="s">
        <v>1580</v>
      </c>
      <c r="E160" s="54" t="s">
        <v>482</v>
      </c>
      <c r="F160" s="54" t="s">
        <v>1574</v>
      </c>
      <c r="G160" s="54" t="s">
        <v>1581</v>
      </c>
      <c r="H160" s="1">
        <v>2025</v>
      </c>
      <c r="I160" s="4">
        <f t="shared" si="1"/>
        <v>44000</v>
      </c>
      <c r="J160" s="4">
        <v>44000</v>
      </c>
      <c r="K160" s="4">
        <v>0</v>
      </c>
      <c r="L160" s="4">
        <v>0</v>
      </c>
      <c r="M160" s="4">
        <v>0</v>
      </c>
      <c r="N160" s="4">
        <v>0</v>
      </c>
      <c r="O160" s="54" t="s">
        <v>1576</v>
      </c>
      <c r="P160" s="54" t="s">
        <v>2360</v>
      </c>
      <c r="Q160" s="54" t="s">
        <v>409</v>
      </c>
      <c r="R160" s="54" t="s">
        <v>42</v>
      </c>
    </row>
    <row r="161" spans="1:18" ht="136.5">
      <c r="A161" s="54" t="s">
        <v>275</v>
      </c>
      <c r="B161" s="54" t="s">
        <v>1590</v>
      </c>
      <c r="C161" s="1" t="s">
        <v>64</v>
      </c>
      <c r="D161" s="54" t="s">
        <v>2426</v>
      </c>
      <c r="E161" s="54" t="s">
        <v>476</v>
      </c>
      <c r="F161" s="54" t="s">
        <v>1603</v>
      </c>
      <c r="G161" s="14" t="s">
        <v>1604</v>
      </c>
      <c r="H161" s="1">
        <v>2027</v>
      </c>
      <c r="I161" s="4">
        <f t="shared" si="1"/>
        <v>476663.93</v>
      </c>
      <c r="J161" s="4">
        <v>476663.93</v>
      </c>
      <c r="K161" s="4">
        <v>0</v>
      </c>
      <c r="L161" s="4">
        <v>0</v>
      </c>
      <c r="M161" s="4">
        <v>0</v>
      </c>
      <c r="N161" s="4">
        <v>0</v>
      </c>
      <c r="O161" s="54" t="s">
        <v>1605</v>
      </c>
      <c r="P161" s="54" t="s">
        <v>2360</v>
      </c>
      <c r="Q161" s="54" t="s">
        <v>409</v>
      </c>
      <c r="R161" s="54" t="s">
        <v>42</v>
      </c>
    </row>
    <row r="162" spans="1:18" ht="136.5">
      <c r="A162" s="54" t="s">
        <v>276</v>
      </c>
      <c r="B162" s="54" t="s">
        <v>1590</v>
      </c>
      <c r="C162" s="1" t="s">
        <v>64</v>
      </c>
      <c r="D162" s="54" t="s">
        <v>2426</v>
      </c>
      <c r="E162" s="54" t="s">
        <v>476</v>
      </c>
      <c r="F162" s="54" t="s">
        <v>1603</v>
      </c>
      <c r="G162" s="54" t="s">
        <v>1606</v>
      </c>
      <c r="H162" s="1">
        <v>2025</v>
      </c>
      <c r="I162" s="4">
        <f t="shared" si="1"/>
        <v>25000</v>
      </c>
      <c r="J162" s="4">
        <v>25000</v>
      </c>
      <c r="K162" s="4">
        <v>0</v>
      </c>
      <c r="L162" s="4">
        <v>0</v>
      </c>
      <c r="M162" s="4">
        <v>0</v>
      </c>
      <c r="N162" s="4">
        <v>0</v>
      </c>
      <c r="O162" s="54" t="s">
        <v>1605</v>
      </c>
      <c r="P162" s="54" t="s">
        <v>2360</v>
      </c>
      <c r="Q162" s="54" t="s">
        <v>409</v>
      </c>
      <c r="R162" s="54" t="s">
        <v>42</v>
      </c>
    </row>
    <row r="163" spans="1:18" ht="73.5">
      <c r="A163" s="54" t="s">
        <v>277</v>
      </c>
      <c r="B163" s="54" t="s">
        <v>1590</v>
      </c>
      <c r="C163" s="1" t="s">
        <v>64</v>
      </c>
      <c r="D163" s="54" t="s">
        <v>2426</v>
      </c>
      <c r="E163" s="54" t="s">
        <v>476</v>
      </c>
      <c r="F163" s="54" t="s">
        <v>1603</v>
      </c>
      <c r="G163" s="54" t="s">
        <v>1607</v>
      </c>
      <c r="H163" s="1">
        <v>2025</v>
      </c>
      <c r="I163" s="4">
        <f t="shared" si="1"/>
        <v>50000</v>
      </c>
      <c r="J163" s="4">
        <v>50000</v>
      </c>
      <c r="K163" s="4">
        <v>0</v>
      </c>
      <c r="L163" s="4">
        <v>0</v>
      </c>
      <c r="M163" s="4">
        <v>0</v>
      </c>
      <c r="N163" s="4">
        <v>0</v>
      </c>
      <c r="O163" s="54" t="s">
        <v>2467</v>
      </c>
      <c r="P163" s="54" t="s">
        <v>2360</v>
      </c>
      <c r="Q163" s="54" t="s">
        <v>409</v>
      </c>
      <c r="R163" s="54" t="s">
        <v>52</v>
      </c>
    </row>
    <row r="164" spans="1:18" ht="136.5">
      <c r="A164" s="54" t="s">
        <v>278</v>
      </c>
      <c r="B164" s="54" t="s">
        <v>1608</v>
      </c>
      <c r="C164" s="1" t="s">
        <v>64</v>
      </c>
      <c r="D164" s="54" t="s">
        <v>786</v>
      </c>
      <c r="E164" s="54" t="s">
        <v>476</v>
      </c>
      <c r="F164" s="54" t="s">
        <v>1609</v>
      </c>
      <c r="G164" s="54" t="s">
        <v>1616</v>
      </c>
      <c r="H164" s="1">
        <v>2025</v>
      </c>
      <c r="I164" s="54" t="s">
        <v>2360</v>
      </c>
      <c r="J164" s="54" t="s">
        <v>2360</v>
      </c>
      <c r="K164" s="54" t="s">
        <v>2360</v>
      </c>
      <c r="L164" s="54" t="s">
        <v>2360</v>
      </c>
      <c r="M164" s="54" t="s">
        <v>2360</v>
      </c>
      <c r="N164" s="54" t="s">
        <v>2360</v>
      </c>
      <c r="O164" s="54" t="s">
        <v>1611</v>
      </c>
      <c r="P164" s="54" t="s">
        <v>2360</v>
      </c>
      <c r="Q164" s="54" t="s">
        <v>409</v>
      </c>
      <c r="R164" s="54" t="s">
        <v>42</v>
      </c>
    </row>
    <row r="165" spans="1:18" ht="63">
      <c r="A165" s="54" t="s">
        <v>279</v>
      </c>
      <c r="B165" s="54" t="s">
        <v>1608</v>
      </c>
      <c r="C165" s="1" t="s">
        <v>64</v>
      </c>
      <c r="D165" s="54" t="s">
        <v>1613</v>
      </c>
      <c r="E165" s="54" t="s">
        <v>476</v>
      </c>
      <c r="F165" s="54" t="s">
        <v>1609</v>
      </c>
      <c r="G165" s="54" t="s">
        <v>2340</v>
      </c>
      <c r="H165" s="1">
        <v>2025</v>
      </c>
      <c r="I165" s="54" t="s">
        <v>2360</v>
      </c>
      <c r="J165" s="54" t="s">
        <v>2360</v>
      </c>
      <c r="K165" s="54" t="s">
        <v>2360</v>
      </c>
      <c r="L165" s="54" t="s">
        <v>2360</v>
      </c>
      <c r="M165" s="54" t="s">
        <v>2360</v>
      </c>
      <c r="N165" s="54" t="s">
        <v>2360</v>
      </c>
      <c r="O165" s="54" t="s">
        <v>906</v>
      </c>
      <c r="P165" s="54" t="s">
        <v>2360</v>
      </c>
      <c r="Q165" s="54" t="s">
        <v>409</v>
      </c>
      <c r="R165" s="54" t="s">
        <v>52</v>
      </c>
    </row>
    <row r="166" spans="1:18" ht="84">
      <c r="A166" s="54" t="s">
        <v>280</v>
      </c>
      <c r="B166" s="54" t="s">
        <v>1617</v>
      </c>
      <c r="C166" s="1" t="s">
        <v>64</v>
      </c>
      <c r="D166" s="54" t="s">
        <v>1620</v>
      </c>
      <c r="E166" s="54" t="s">
        <v>1621</v>
      </c>
      <c r="F166" s="54" t="s">
        <v>1622</v>
      </c>
      <c r="G166" s="54" t="s">
        <v>1623</v>
      </c>
      <c r="H166" s="1">
        <v>2025</v>
      </c>
      <c r="I166" s="54" t="s">
        <v>2360</v>
      </c>
      <c r="J166" s="54" t="s">
        <v>2360</v>
      </c>
      <c r="K166" s="54" t="s">
        <v>2360</v>
      </c>
      <c r="L166" s="54" t="s">
        <v>2360</v>
      </c>
      <c r="M166" s="54" t="s">
        <v>2360</v>
      </c>
      <c r="N166" s="54" t="s">
        <v>2360</v>
      </c>
      <c r="O166" s="54" t="s">
        <v>2360</v>
      </c>
      <c r="P166" s="54" t="s">
        <v>2360</v>
      </c>
      <c r="Q166" s="54" t="s">
        <v>409</v>
      </c>
      <c r="R166" s="54" t="s">
        <v>52</v>
      </c>
    </row>
    <row r="167" spans="1:18" ht="63">
      <c r="A167" s="54" t="s">
        <v>281</v>
      </c>
      <c r="B167" s="54" t="s">
        <v>1632</v>
      </c>
      <c r="C167" s="1" t="s">
        <v>64</v>
      </c>
      <c r="D167" s="54" t="s">
        <v>2428</v>
      </c>
      <c r="E167" s="54" t="s">
        <v>482</v>
      </c>
      <c r="F167" s="54" t="s">
        <v>1633</v>
      </c>
      <c r="G167" s="54" t="s">
        <v>2427</v>
      </c>
      <c r="H167" s="1">
        <v>2027</v>
      </c>
      <c r="I167" s="4">
        <f t="shared" si="1"/>
        <v>394913.44</v>
      </c>
      <c r="J167" s="4">
        <v>394913.44</v>
      </c>
      <c r="K167" s="4">
        <v>0</v>
      </c>
      <c r="L167" s="4">
        <v>0</v>
      </c>
      <c r="M167" s="4">
        <v>0</v>
      </c>
      <c r="N167" s="4">
        <v>0</v>
      </c>
      <c r="O167" s="54" t="s">
        <v>1634</v>
      </c>
      <c r="P167" s="54" t="s">
        <v>2360</v>
      </c>
      <c r="Q167" s="54" t="s">
        <v>409</v>
      </c>
      <c r="R167" s="54" t="s">
        <v>91</v>
      </c>
    </row>
    <row r="168" spans="1:18" ht="73.5">
      <c r="A168" s="54" t="s">
        <v>282</v>
      </c>
      <c r="B168" s="54" t="s">
        <v>1635</v>
      </c>
      <c r="C168" s="1" t="s">
        <v>64</v>
      </c>
      <c r="D168" s="54" t="s">
        <v>1640</v>
      </c>
      <c r="E168" s="54" t="s">
        <v>482</v>
      </c>
      <c r="F168" s="54" t="s">
        <v>1641</v>
      </c>
      <c r="G168" s="54" t="s">
        <v>1638</v>
      </c>
      <c r="H168" s="1">
        <v>2025</v>
      </c>
      <c r="I168" s="4">
        <f t="shared" si="1"/>
        <v>64904.639999999999</v>
      </c>
      <c r="J168" s="4">
        <v>64904.639999999999</v>
      </c>
      <c r="K168" s="4">
        <v>0</v>
      </c>
      <c r="L168" s="4">
        <v>0</v>
      </c>
      <c r="M168" s="4">
        <v>0</v>
      </c>
      <c r="N168" s="4">
        <v>0</v>
      </c>
      <c r="O168" s="54" t="s">
        <v>1173</v>
      </c>
      <c r="P168" s="54" t="s">
        <v>1642</v>
      </c>
      <c r="Q168" s="54" t="s">
        <v>409</v>
      </c>
      <c r="R168" s="54" t="s">
        <v>70</v>
      </c>
    </row>
    <row r="169" spans="1:18" s="5" customFormat="1" ht="136.5">
      <c r="A169" s="48" t="s">
        <v>283</v>
      </c>
      <c r="B169" s="48" t="s">
        <v>1643</v>
      </c>
      <c r="C169" s="1" t="s">
        <v>64</v>
      </c>
      <c r="D169" s="54" t="s">
        <v>2429</v>
      </c>
      <c r="E169" s="48" t="s">
        <v>482</v>
      </c>
      <c r="F169" s="48" t="s">
        <v>1645</v>
      </c>
      <c r="G169" s="48" t="s">
        <v>1650</v>
      </c>
      <c r="H169" s="1">
        <v>2026</v>
      </c>
      <c r="I169" s="4">
        <f t="shared" si="1"/>
        <v>3500</v>
      </c>
      <c r="J169" s="4">
        <v>3500</v>
      </c>
      <c r="K169" s="4">
        <v>0</v>
      </c>
      <c r="L169" s="4">
        <v>0</v>
      </c>
      <c r="M169" s="4">
        <v>0</v>
      </c>
      <c r="N169" s="4">
        <v>0</v>
      </c>
      <c r="O169" s="54" t="s">
        <v>1651</v>
      </c>
      <c r="P169" s="54" t="s">
        <v>2360</v>
      </c>
      <c r="Q169" s="16" t="s">
        <v>1649</v>
      </c>
      <c r="R169" s="54" t="s">
        <v>42</v>
      </c>
    </row>
    <row r="170" spans="1:18" s="5" customFormat="1" ht="199.5">
      <c r="A170" s="48" t="s">
        <v>284</v>
      </c>
      <c r="B170" s="48" t="s">
        <v>1652</v>
      </c>
      <c r="C170" s="1" t="s">
        <v>64</v>
      </c>
      <c r="D170" s="54" t="s">
        <v>529</v>
      </c>
      <c r="E170" s="48" t="s">
        <v>1654</v>
      </c>
      <c r="F170" s="48" t="s">
        <v>1655</v>
      </c>
      <c r="G170" s="42" t="s">
        <v>1656</v>
      </c>
      <c r="H170" s="1">
        <v>2025</v>
      </c>
      <c r="I170" s="4">
        <f t="shared" si="1"/>
        <v>5000</v>
      </c>
      <c r="J170" s="4">
        <v>5000</v>
      </c>
      <c r="K170" s="4">
        <v>0</v>
      </c>
      <c r="L170" s="4">
        <v>0</v>
      </c>
      <c r="M170" s="4">
        <v>0</v>
      </c>
      <c r="N170" s="4">
        <v>0</v>
      </c>
      <c r="O170" s="54" t="s">
        <v>1657</v>
      </c>
      <c r="P170" s="54" t="s">
        <v>2360</v>
      </c>
      <c r="Q170" s="48" t="s">
        <v>1658</v>
      </c>
      <c r="R170" s="54" t="s">
        <v>52</v>
      </c>
    </row>
    <row r="171" spans="1:18" ht="73.5">
      <c r="A171" s="54" t="s">
        <v>285</v>
      </c>
      <c r="B171" s="54" t="s">
        <v>1659</v>
      </c>
      <c r="C171" s="1" t="s">
        <v>64</v>
      </c>
      <c r="D171" s="54" t="s">
        <v>1660</v>
      </c>
      <c r="E171" s="54" t="s">
        <v>1659</v>
      </c>
      <c r="F171" s="54" t="s">
        <v>1661</v>
      </c>
      <c r="G171" s="54" t="s">
        <v>1665</v>
      </c>
      <c r="H171" s="1">
        <v>2025</v>
      </c>
      <c r="I171" s="4">
        <f t="shared" si="1"/>
        <v>15000</v>
      </c>
      <c r="J171" s="4">
        <v>15000</v>
      </c>
      <c r="K171" s="4">
        <v>0</v>
      </c>
      <c r="L171" s="4">
        <v>0</v>
      </c>
      <c r="M171" s="4">
        <v>0</v>
      </c>
      <c r="N171" s="4">
        <v>0</v>
      </c>
      <c r="O171" s="54" t="s">
        <v>1666</v>
      </c>
      <c r="P171" s="54" t="s">
        <v>1667</v>
      </c>
      <c r="Q171" s="54" t="s">
        <v>409</v>
      </c>
      <c r="R171" s="54" t="s">
        <v>70</v>
      </c>
    </row>
    <row r="172" spans="1:18" ht="73.5">
      <c r="A172" s="54" t="s">
        <v>286</v>
      </c>
      <c r="B172" s="54" t="s">
        <v>1668</v>
      </c>
      <c r="C172" s="18" t="s">
        <v>45</v>
      </c>
      <c r="D172" s="54" t="s">
        <v>1706</v>
      </c>
      <c r="E172" s="54" t="s">
        <v>1670</v>
      </c>
      <c r="F172" s="54" t="s">
        <v>1707</v>
      </c>
      <c r="G172" s="54" t="s">
        <v>2445</v>
      </c>
      <c r="H172" s="54">
        <v>2025</v>
      </c>
      <c r="I172" s="54" t="s">
        <v>2360</v>
      </c>
      <c r="J172" s="54" t="s">
        <v>2360</v>
      </c>
      <c r="K172" s="54" t="s">
        <v>2360</v>
      </c>
      <c r="L172" s="54" t="s">
        <v>2360</v>
      </c>
      <c r="M172" s="54" t="s">
        <v>2360</v>
      </c>
      <c r="N172" s="54" t="s">
        <v>2360</v>
      </c>
      <c r="O172" s="54" t="s">
        <v>2463</v>
      </c>
      <c r="P172" s="54" t="s">
        <v>2360</v>
      </c>
      <c r="Q172" s="54" t="s">
        <v>409</v>
      </c>
      <c r="R172" s="54" t="s">
        <v>52</v>
      </c>
    </row>
    <row r="173" spans="1:18" ht="73.5">
      <c r="A173" s="54" t="s">
        <v>287</v>
      </c>
      <c r="B173" s="54" t="s">
        <v>1668</v>
      </c>
      <c r="C173" s="18" t="s">
        <v>45</v>
      </c>
      <c r="D173" s="54" t="s">
        <v>1706</v>
      </c>
      <c r="E173" s="54" t="s">
        <v>1670</v>
      </c>
      <c r="F173" s="54" t="s">
        <v>1708</v>
      </c>
      <c r="G173" s="54" t="s">
        <v>2445</v>
      </c>
      <c r="H173" s="54">
        <v>2027</v>
      </c>
      <c r="I173" s="54" t="s">
        <v>2360</v>
      </c>
      <c r="J173" s="54" t="s">
        <v>2360</v>
      </c>
      <c r="K173" s="54" t="s">
        <v>2360</v>
      </c>
      <c r="L173" s="54" t="s">
        <v>2360</v>
      </c>
      <c r="M173" s="54" t="s">
        <v>2360</v>
      </c>
      <c r="N173" s="54" t="s">
        <v>2360</v>
      </c>
      <c r="O173" s="54" t="s">
        <v>2463</v>
      </c>
      <c r="P173" s="54" t="s">
        <v>2360</v>
      </c>
      <c r="Q173" s="54" t="s">
        <v>409</v>
      </c>
      <c r="R173" s="54" t="s">
        <v>52</v>
      </c>
    </row>
    <row r="174" spans="1:18" ht="73.5">
      <c r="A174" s="54" t="s">
        <v>288</v>
      </c>
      <c r="B174" s="54" t="s">
        <v>1668</v>
      </c>
      <c r="C174" s="18" t="s">
        <v>45</v>
      </c>
      <c r="D174" s="54" t="s">
        <v>1709</v>
      </c>
      <c r="E174" s="54" t="s">
        <v>1670</v>
      </c>
      <c r="F174" s="54" t="s">
        <v>1710</v>
      </c>
      <c r="G174" s="54" t="s">
        <v>2445</v>
      </c>
      <c r="H174" s="54">
        <v>2027</v>
      </c>
      <c r="I174" s="54" t="s">
        <v>2360</v>
      </c>
      <c r="J174" s="54" t="s">
        <v>2360</v>
      </c>
      <c r="K174" s="54" t="s">
        <v>2360</v>
      </c>
      <c r="L174" s="54" t="s">
        <v>2360</v>
      </c>
      <c r="M174" s="54" t="s">
        <v>2360</v>
      </c>
      <c r="N174" s="54" t="s">
        <v>2360</v>
      </c>
      <c r="O174" s="54" t="s">
        <v>2463</v>
      </c>
      <c r="P174" s="54" t="s">
        <v>2360</v>
      </c>
      <c r="Q174" s="54" t="s">
        <v>409</v>
      </c>
      <c r="R174" s="54" t="s">
        <v>52</v>
      </c>
    </row>
    <row r="175" spans="1:18" ht="73.5">
      <c r="A175" s="54" t="s">
        <v>289</v>
      </c>
      <c r="B175" s="54" t="s">
        <v>1668</v>
      </c>
      <c r="C175" s="18" t="s">
        <v>45</v>
      </c>
      <c r="D175" s="54" t="s">
        <v>1706</v>
      </c>
      <c r="E175" s="54" t="s">
        <v>1670</v>
      </c>
      <c r="F175" s="54" t="s">
        <v>1711</v>
      </c>
      <c r="G175" s="54" t="s">
        <v>2445</v>
      </c>
      <c r="H175" s="54">
        <v>2025</v>
      </c>
      <c r="I175" s="54" t="s">
        <v>2360</v>
      </c>
      <c r="J175" s="54" t="s">
        <v>2360</v>
      </c>
      <c r="K175" s="54" t="s">
        <v>2360</v>
      </c>
      <c r="L175" s="54" t="s">
        <v>2360</v>
      </c>
      <c r="M175" s="54" t="s">
        <v>2360</v>
      </c>
      <c r="N175" s="54" t="s">
        <v>2360</v>
      </c>
      <c r="O175" s="54" t="s">
        <v>2463</v>
      </c>
      <c r="P175" s="54" t="s">
        <v>2360</v>
      </c>
      <c r="Q175" s="54" t="s">
        <v>409</v>
      </c>
      <c r="R175" s="54" t="s">
        <v>52</v>
      </c>
    </row>
    <row r="176" spans="1:18" ht="73.5">
      <c r="A176" s="54" t="s">
        <v>290</v>
      </c>
      <c r="B176" s="54" t="s">
        <v>1668</v>
      </c>
      <c r="C176" s="18" t="s">
        <v>45</v>
      </c>
      <c r="D176" s="54" t="s">
        <v>1706</v>
      </c>
      <c r="E176" s="54" t="s">
        <v>1670</v>
      </c>
      <c r="F176" s="54" t="s">
        <v>1712</v>
      </c>
      <c r="G176" s="54" t="s">
        <v>2445</v>
      </c>
      <c r="H176" s="54">
        <v>2027</v>
      </c>
      <c r="I176" s="54" t="s">
        <v>2360</v>
      </c>
      <c r="J176" s="54" t="s">
        <v>2360</v>
      </c>
      <c r="K176" s="54" t="s">
        <v>2360</v>
      </c>
      <c r="L176" s="54" t="s">
        <v>2360</v>
      </c>
      <c r="M176" s="54" t="s">
        <v>2360</v>
      </c>
      <c r="N176" s="54" t="s">
        <v>2360</v>
      </c>
      <c r="O176" s="54" t="s">
        <v>2463</v>
      </c>
      <c r="P176" s="54" t="s">
        <v>2360</v>
      </c>
      <c r="Q176" s="54" t="s">
        <v>409</v>
      </c>
      <c r="R176" s="54" t="s">
        <v>52</v>
      </c>
    </row>
    <row r="177" spans="1:18" ht="63">
      <c r="A177" s="54" t="s">
        <v>291</v>
      </c>
      <c r="B177" s="54" t="s">
        <v>1668</v>
      </c>
      <c r="C177" s="18" t="s">
        <v>45</v>
      </c>
      <c r="D177" s="54" t="s">
        <v>1713</v>
      </c>
      <c r="E177" s="54" t="s">
        <v>1670</v>
      </c>
      <c r="F177" s="54" t="s">
        <v>1714</v>
      </c>
      <c r="G177" s="54" t="s">
        <v>2445</v>
      </c>
      <c r="H177" s="54" t="s">
        <v>556</v>
      </c>
      <c r="I177" s="54" t="s">
        <v>2360</v>
      </c>
      <c r="J177" s="54" t="s">
        <v>2360</v>
      </c>
      <c r="K177" s="54" t="s">
        <v>2360</v>
      </c>
      <c r="L177" s="54" t="s">
        <v>2360</v>
      </c>
      <c r="M177" s="54" t="s">
        <v>2360</v>
      </c>
      <c r="N177" s="54" t="s">
        <v>2360</v>
      </c>
      <c r="O177" s="54" t="s">
        <v>2463</v>
      </c>
      <c r="P177" s="54" t="s">
        <v>2360</v>
      </c>
      <c r="Q177" s="54" t="s">
        <v>409</v>
      </c>
      <c r="R177" s="54" t="s">
        <v>52</v>
      </c>
    </row>
    <row r="178" spans="1:18" ht="63">
      <c r="A178" s="54" t="s">
        <v>292</v>
      </c>
      <c r="B178" s="54" t="s">
        <v>1721</v>
      </c>
      <c r="C178" s="1" t="s">
        <v>64</v>
      </c>
      <c r="D178" s="14" t="s">
        <v>786</v>
      </c>
      <c r="E178" s="54" t="s">
        <v>1722</v>
      </c>
      <c r="F178" s="14" t="s">
        <v>1719</v>
      </c>
      <c r="G178" s="54" t="s">
        <v>1723</v>
      </c>
      <c r="H178" s="1">
        <v>2025</v>
      </c>
      <c r="I178" s="4">
        <f t="shared" ref="I176:I239" si="2">J178+K178</f>
        <v>886830</v>
      </c>
      <c r="J178" s="2">
        <v>886830</v>
      </c>
      <c r="K178" s="4">
        <v>0</v>
      </c>
      <c r="L178" s="4">
        <v>0</v>
      </c>
      <c r="M178" s="4">
        <v>0</v>
      </c>
      <c r="N178" s="4">
        <v>0</v>
      </c>
      <c r="O178" s="54" t="s">
        <v>2463</v>
      </c>
      <c r="P178" s="54" t="s">
        <v>2360</v>
      </c>
      <c r="Q178" s="54" t="s">
        <v>409</v>
      </c>
      <c r="R178" s="54" t="s">
        <v>52</v>
      </c>
    </row>
    <row r="179" spans="1:18" s="5" customFormat="1" ht="63">
      <c r="A179" s="48" t="s">
        <v>293</v>
      </c>
      <c r="B179" s="48" t="s">
        <v>1724</v>
      </c>
      <c r="C179" s="1" t="s">
        <v>1725</v>
      </c>
      <c r="D179" s="40" t="s">
        <v>1726</v>
      </c>
      <c r="E179" s="46" t="s">
        <v>1727</v>
      </c>
      <c r="F179" s="46" t="s">
        <v>1728</v>
      </c>
      <c r="G179" s="46" t="s">
        <v>1729</v>
      </c>
      <c r="H179" s="1">
        <v>2025</v>
      </c>
      <c r="I179" s="4">
        <f t="shared" si="2"/>
        <v>200000</v>
      </c>
      <c r="J179" s="4">
        <v>200000</v>
      </c>
      <c r="K179" s="4">
        <v>0</v>
      </c>
      <c r="L179" s="4">
        <v>0</v>
      </c>
      <c r="M179" s="4">
        <v>0</v>
      </c>
      <c r="N179" s="4">
        <v>0</v>
      </c>
      <c r="O179" s="54" t="s">
        <v>1730</v>
      </c>
      <c r="P179" s="54" t="s">
        <v>2360</v>
      </c>
      <c r="Q179" s="46" t="s">
        <v>1731</v>
      </c>
      <c r="R179" s="52" t="s">
        <v>91</v>
      </c>
    </row>
    <row r="180" spans="1:18" ht="136.5">
      <c r="A180" s="54" t="s">
        <v>294</v>
      </c>
      <c r="B180" s="54" t="s">
        <v>1724</v>
      </c>
      <c r="C180" s="1" t="s">
        <v>1725</v>
      </c>
      <c r="D180" s="54" t="s">
        <v>1754</v>
      </c>
      <c r="E180" s="54" t="s">
        <v>1733</v>
      </c>
      <c r="F180" s="54" t="s">
        <v>1734</v>
      </c>
      <c r="G180" s="54" t="s">
        <v>1735</v>
      </c>
      <c r="H180" s="1">
        <v>2025</v>
      </c>
      <c r="I180" s="4">
        <f t="shared" si="2"/>
        <v>185000</v>
      </c>
      <c r="J180" s="4">
        <v>185000</v>
      </c>
      <c r="K180" s="4">
        <v>0</v>
      </c>
      <c r="L180" s="4">
        <v>0</v>
      </c>
      <c r="M180" s="4">
        <v>0</v>
      </c>
      <c r="N180" s="4">
        <v>0</v>
      </c>
      <c r="O180" s="54" t="s">
        <v>1755</v>
      </c>
      <c r="P180" s="54" t="s">
        <v>2360</v>
      </c>
      <c r="Q180" s="54" t="s">
        <v>409</v>
      </c>
      <c r="R180" s="52" t="s">
        <v>91</v>
      </c>
    </row>
    <row r="181" spans="1:18" ht="84">
      <c r="A181" s="54" t="s">
        <v>295</v>
      </c>
      <c r="B181" s="54" t="s">
        <v>1724</v>
      </c>
      <c r="C181" s="1" t="s">
        <v>1725</v>
      </c>
      <c r="D181" s="14" t="s">
        <v>1736</v>
      </c>
      <c r="E181" s="54" t="s">
        <v>1733</v>
      </c>
      <c r="F181" s="54" t="s">
        <v>1734</v>
      </c>
      <c r="G181" s="14" t="s">
        <v>1737</v>
      </c>
      <c r="H181" s="1">
        <v>2025</v>
      </c>
      <c r="I181" s="4">
        <f t="shared" si="2"/>
        <v>40000</v>
      </c>
      <c r="J181" s="4">
        <v>40000</v>
      </c>
      <c r="K181" s="4">
        <v>0</v>
      </c>
      <c r="L181" s="4">
        <v>0</v>
      </c>
      <c r="M181" s="4">
        <v>0</v>
      </c>
      <c r="N181" s="4">
        <v>0</v>
      </c>
      <c r="O181" s="14" t="s">
        <v>1756</v>
      </c>
      <c r="P181" s="54" t="s">
        <v>2360</v>
      </c>
      <c r="Q181" s="54" t="s">
        <v>409</v>
      </c>
      <c r="R181" s="52" t="s">
        <v>91</v>
      </c>
    </row>
    <row r="182" spans="1:18" ht="63">
      <c r="A182" s="54" t="s">
        <v>296</v>
      </c>
      <c r="B182" s="54" t="s">
        <v>1724</v>
      </c>
      <c r="C182" s="1" t="s">
        <v>1725</v>
      </c>
      <c r="D182" s="54" t="s">
        <v>1757</v>
      </c>
      <c r="E182" s="54" t="s">
        <v>1740</v>
      </c>
      <c r="F182" s="54" t="s">
        <v>1740</v>
      </c>
      <c r="G182" s="54" t="s">
        <v>1741</v>
      </c>
      <c r="H182" s="1">
        <v>2025</v>
      </c>
      <c r="I182" s="4">
        <f t="shared" si="2"/>
        <v>20000</v>
      </c>
      <c r="J182" s="4">
        <v>20000</v>
      </c>
      <c r="K182" s="4">
        <v>0</v>
      </c>
      <c r="L182" s="4">
        <v>0</v>
      </c>
      <c r="M182" s="4">
        <v>0</v>
      </c>
      <c r="N182" s="4">
        <v>0</v>
      </c>
      <c r="O182" s="54" t="s">
        <v>1742</v>
      </c>
      <c r="P182" s="54" t="s">
        <v>2360</v>
      </c>
      <c r="Q182" s="54" t="s">
        <v>409</v>
      </c>
      <c r="R182" s="52" t="s">
        <v>91</v>
      </c>
    </row>
    <row r="183" spans="1:18" ht="94.5">
      <c r="A183" s="54" t="s">
        <v>297</v>
      </c>
      <c r="B183" s="54" t="s">
        <v>1724</v>
      </c>
      <c r="C183" s="1" t="s">
        <v>1725</v>
      </c>
      <c r="D183" s="54" t="s">
        <v>1747</v>
      </c>
      <c r="E183" s="26" t="s">
        <v>1748</v>
      </c>
      <c r="F183" s="54" t="s">
        <v>1748</v>
      </c>
      <c r="G183" s="12" t="s">
        <v>1749</v>
      </c>
      <c r="H183" s="1">
        <v>2025</v>
      </c>
      <c r="I183" s="4">
        <f t="shared" si="2"/>
        <v>175000</v>
      </c>
      <c r="J183" s="4">
        <v>175000</v>
      </c>
      <c r="K183" s="4">
        <v>0</v>
      </c>
      <c r="L183" s="4">
        <v>0</v>
      </c>
      <c r="M183" s="4">
        <v>0</v>
      </c>
      <c r="N183" s="4">
        <v>0</v>
      </c>
      <c r="O183" s="54" t="s">
        <v>1758</v>
      </c>
      <c r="P183" s="54" t="s">
        <v>2360</v>
      </c>
      <c r="Q183" s="54" t="s">
        <v>409</v>
      </c>
      <c r="R183" s="54" t="s">
        <v>52</v>
      </c>
    </row>
    <row r="184" spans="1:18" s="5" customFormat="1" ht="231">
      <c r="A184" s="48" t="s">
        <v>298</v>
      </c>
      <c r="B184" s="48" t="s">
        <v>1759</v>
      </c>
      <c r="C184" s="1" t="s">
        <v>54</v>
      </c>
      <c r="D184" s="48" t="s">
        <v>1669</v>
      </c>
      <c r="E184" s="48" t="s">
        <v>1774</v>
      </c>
      <c r="F184" s="48" t="s">
        <v>1761</v>
      </c>
      <c r="G184" s="48" t="s">
        <v>1775</v>
      </c>
      <c r="H184" s="33">
        <v>2025</v>
      </c>
      <c r="I184" s="4">
        <f t="shared" si="2"/>
        <v>1500</v>
      </c>
      <c r="J184" s="4">
        <v>1500</v>
      </c>
      <c r="K184" s="4">
        <v>0</v>
      </c>
      <c r="L184" s="4">
        <v>0</v>
      </c>
      <c r="M184" s="4">
        <v>0</v>
      </c>
      <c r="N184" s="4">
        <v>0</v>
      </c>
      <c r="O184" s="54" t="s">
        <v>1776</v>
      </c>
      <c r="P184" s="54" t="s">
        <v>2360</v>
      </c>
      <c r="Q184" s="48" t="s">
        <v>1765</v>
      </c>
      <c r="R184" s="54" t="s">
        <v>52</v>
      </c>
    </row>
    <row r="185" spans="1:18" s="5" customFormat="1" ht="94.5">
      <c r="A185" s="48" t="s">
        <v>299</v>
      </c>
      <c r="B185" s="48" t="s">
        <v>1759</v>
      </c>
      <c r="C185" s="1" t="s">
        <v>54</v>
      </c>
      <c r="D185" s="48" t="s">
        <v>1669</v>
      </c>
      <c r="E185" s="48" t="s">
        <v>1774</v>
      </c>
      <c r="F185" s="48" t="s">
        <v>1761</v>
      </c>
      <c r="G185" s="54" t="s">
        <v>2446</v>
      </c>
      <c r="H185" s="33">
        <v>2025</v>
      </c>
      <c r="I185" s="45" t="s">
        <v>2360</v>
      </c>
      <c r="J185" s="45" t="s">
        <v>2360</v>
      </c>
      <c r="K185" s="45" t="s">
        <v>2360</v>
      </c>
      <c r="L185" s="45" t="s">
        <v>2360</v>
      </c>
      <c r="M185" s="45" t="s">
        <v>2360</v>
      </c>
      <c r="N185" s="45" t="s">
        <v>2360</v>
      </c>
      <c r="O185" s="54" t="s">
        <v>1777</v>
      </c>
      <c r="P185" s="54" t="s">
        <v>1778</v>
      </c>
      <c r="Q185" s="48" t="s">
        <v>1765</v>
      </c>
      <c r="R185" s="54" t="s">
        <v>52</v>
      </c>
    </row>
    <row r="186" spans="1:18" s="5" customFormat="1" ht="210">
      <c r="A186" s="48" t="s">
        <v>300</v>
      </c>
      <c r="B186" s="48" t="s">
        <v>1759</v>
      </c>
      <c r="C186" s="1" t="s">
        <v>54</v>
      </c>
      <c r="D186" s="48" t="s">
        <v>1768</v>
      </c>
      <c r="E186" s="48" t="s">
        <v>1774</v>
      </c>
      <c r="F186" s="48" t="s">
        <v>1761</v>
      </c>
      <c r="G186" s="48" t="s">
        <v>1779</v>
      </c>
      <c r="H186" s="33">
        <v>2025</v>
      </c>
      <c r="I186" s="4">
        <f t="shared" si="2"/>
        <v>60000</v>
      </c>
      <c r="J186" s="4">
        <v>60000</v>
      </c>
      <c r="K186" s="4">
        <v>0</v>
      </c>
      <c r="L186" s="4">
        <v>0</v>
      </c>
      <c r="M186" s="4">
        <v>0</v>
      </c>
      <c r="N186" s="4">
        <v>0</v>
      </c>
      <c r="O186" s="54" t="s">
        <v>1780</v>
      </c>
      <c r="P186" s="54" t="s">
        <v>2360</v>
      </c>
      <c r="Q186" s="48" t="s">
        <v>1773</v>
      </c>
      <c r="R186" s="54" t="s">
        <v>52</v>
      </c>
    </row>
    <row r="187" spans="1:18" ht="252">
      <c r="A187" s="54" t="s">
        <v>301</v>
      </c>
      <c r="B187" s="54" t="s">
        <v>1781</v>
      </c>
      <c r="C187" s="54" t="s">
        <v>54</v>
      </c>
      <c r="D187" s="54" t="s">
        <v>41</v>
      </c>
      <c r="E187" s="54" t="s">
        <v>1782</v>
      </c>
      <c r="F187" s="54" t="s">
        <v>1783</v>
      </c>
      <c r="G187" s="54" t="s">
        <v>1787</v>
      </c>
      <c r="H187" s="54">
        <v>2025</v>
      </c>
      <c r="I187" s="4">
        <f t="shared" si="2"/>
        <v>35000</v>
      </c>
      <c r="J187" s="4">
        <v>35000</v>
      </c>
      <c r="K187" s="4">
        <v>0</v>
      </c>
      <c r="L187" s="4">
        <v>0</v>
      </c>
      <c r="M187" s="4">
        <v>0</v>
      </c>
      <c r="N187" s="4">
        <v>0</v>
      </c>
      <c r="O187" s="54" t="s">
        <v>1788</v>
      </c>
      <c r="P187" s="54" t="s">
        <v>1789</v>
      </c>
      <c r="Q187" s="54" t="s">
        <v>409</v>
      </c>
      <c r="R187" s="54" t="s">
        <v>70</v>
      </c>
    </row>
    <row r="188" spans="1:18" ht="73.5">
      <c r="A188" s="54" t="s">
        <v>302</v>
      </c>
      <c r="B188" s="54" t="s">
        <v>1790</v>
      </c>
      <c r="C188" s="54" t="s">
        <v>45</v>
      </c>
      <c r="D188" s="54" t="s">
        <v>1426</v>
      </c>
      <c r="E188" s="54" t="s">
        <v>1791</v>
      </c>
      <c r="F188" s="54" t="s">
        <v>1821</v>
      </c>
      <c r="G188" s="54" t="s">
        <v>1809</v>
      </c>
      <c r="H188" s="54">
        <v>2025</v>
      </c>
      <c r="I188" s="4">
        <f t="shared" si="2"/>
        <v>60000</v>
      </c>
      <c r="J188" s="4">
        <v>60000</v>
      </c>
      <c r="K188" s="4">
        <v>0</v>
      </c>
      <c r="L188" s="4">
        <v>0</v>
      </c>
      <c r="M188" s="4">
        <v>0</v>
      </c>
      <c r="N188" s="4">
        <v>0</v>
      </c>
      <c r="O188" s="54" t="s">
        <v>1810</v>
      </c>
      <c r="P188" s="43">
        <v>0.05</v>
      </c>
      <c r="Q188" s="54" t="s">
        <v>409</v>
      </c>
      <c r="R188" s="54" t="s">
        <v>70</v>
      </c>
    </row>
    <row r="189" spans="1:18" ht="136.5">
      <c r="A189" s="54" t="s">
        <v>303</v>
      </c>
      <c r="B189" s="54" t="s">
        <v>1790</v>
      </c>
      <c r="C189" s="54" t="s">
        <v>45</v>
      </c>
      <c r="D189" s="54" t="s">
        <v>1426</v>
      </c>
      <c r="E189" s="54" t="s">
        <v>1791</v>
      </c>
      <c r="F189" s="54" t="s">
        <v>1796</v>
      </c>
      <c r="G189" s="54" t="s">
        <v>1822</v>
      </c>
      <c r="H189" s="54">
        <v>2026</v>
      </c>
      <c r="I189" s="4">
        <f t="shared" si="2"/>
        <v>200000</v>
      </c>
      <c r="J189" s="4">
        <v>200000</v>
      </c>
      <c r="K189" s="4">
        <v>0</v>
      </c>
      <c r="L189" s="4">
        <v>0</v>
      </c>
      <c r="M189" s="4">
        <v>0</v>
      </c>
      <c r="N189" s="4">
        <v>0</v>
      </c>
      <c r="O189" s="54" t="s">
        <v>1810</v>
      </c>
      <c r="P189" s="43">
        <v>0.05</v>
      </c>
      <c r="Q189" s="54" t="s">
        <v>409</v>
      </c>
      <c r="R189" s="54" t="s">
        <v>42</v>
      </c>
    </row>
    <row r="190" spans="1:18" ht="136.5">
      <c r="A190" s="54" t="s">
        <v>304</v>
      </c>
      <c r="B190" s="54" t="s">
        <v>1790</v>
      </c>
      <c r="C190" s="54" t="s">
        <v>45</v>
      </c>
      <c r="D190" s="54" t="s">
        <v>1426</v>
      </c>
      <c r="E190" s="54" t="s">
        <v>1791</v>
      </c>
      <c r="F190" s="54" t="s">
        <v>1796</v>
      </c>
      <c r="G190" s="54" t="s">
        <v>2447</v>
      </c>
      <c r="H190" s="54">
        <v>2026</v>
      </c>
      <c r="I190" s="4">
        <f t="shared" si="2"/>
        <v>420000</v>
      </c>
      <c r="J190" s="4">
        <v>420000</v>
      </c>
      <c r="K190" s="4">
        <v>0</v>
      </c>
      <c r="L190" s="4">
        <v>0</v>
      </c>
      <c r="M190" s="4">
        <v>0</v>
      </c>
      <c r="N190" s="4">
        <v>0</v>
      </c>
      <c r="O190" s="54" t="s">
        <v>1810</v>
      </c>
      <c r="P190" s="54" t="s">
        <v>1823</v>
      </c>
      <c r="Q190" s="54" t="s">
        <v>409</v>
      </c>
      <c r="R190" s="54" t="s">
        <v>42</v>
      </c>
    </row>
    <row r="191" spans="1:18" ht="136.5">
      <c r="A191" s="54" t="s">
        <v>305</v>
      </c>
      <c r="B191" s="54" t="s">
        <v>1790</v>
      </c>
      <c r="C191" s="54" t="s">
        <v>45</v>
      </c>
      <c r="D191" s="54" t="s">
        <v>1426</v>
      </c>
      <c r="E191" s="54" t="s">
        <v>1824</v>
      </c>
      <c r="F191" s="54" t="s">
        <v>1821</v>
      </c>
      <c r="G191" s="54" t="s">
        <v>2447</v>
      </c>
      <c r="H191" s="54">
        <v>2026</v>
      </c>
      <c r="I191" s="4">
        <f t="shared" si="2"/>
        <v>315000</v>
      </c>
      <c r="J191" s="4">
        <v>315000</v>
      </c>
      <c r="K191" s="4">
        <v>0</v>
      </c>
      <c r="L191" s="4">
        <v>0</v>
      </c>
      <c r="M191" s="4">
        <v>0</v>
      </c>
      <c r="N191" s="4">
        <v>0</v>
      </c>
      <c r="O191" s="54" t="s">
        <v>1810</v>
      </c>
      <c r="P191" s="54" t="s">
        <v>1825</v>
      </c>
      <c r="Q191" s="54" t="s">
        <v>409</v>
      </c>
      <c r="R191" s="54" t="s">
        <v>42</v>
      </c>
    </row>
    <row r="192" spans="1:18" ht="136.5">
      <c r="A192" s="54" t="s">
        <v>306</v>
      </c>
      <c r="B192" s="54" t="s">
        <v>1790</v>
      </c>
      <c r="C192" s="54" t="s">
        <v>45</v>
      </c>
      <c r="D192" s="54" t="s">
        <v>1426</v>
      </c>
      <c r="E192" s="54" t="s">
        <v>1803</v>
      </c>
      <c r="F192" s="54" t="s">
        <v>1804</v>
      </c>
      <c r="G192" s="54" t="s">
        <v>2447</v>
      </c>
      <c r="H192" s="54" t="s">
        <v>556</v>
      </c>
      <c r="I192" s="4">
        <f t="shared" si="2"/>
        <v>450000</v>
      </c>
      <c r="J192" s="4">
        <v>450000</v>
      </c>
      <c r="K192" s="4">
        <v>0</v>
      </c>
      <c r="L192" s="4">
        <v>0</v>
      </c>
      <c r="M192" s="4">
        <v>0</v>
      </c>
      <c r="N192" s="4">
        <v>0</v>
      </c>
      <c r="O192" s="54" t="s">
        <v>1810</v>
      </c>
      <c r="P192" s="54" t="s">
        <v>1826</v>
      </c>
      <c r="Q192" s="54" t="s">
        <v>409</v>
      </c>
      <c r="R192" s="54" t="s">
        <v>42</v>
      </c>
    </row>
    <row r="193" spans="1:18" ht="136.5">
      <c r="A193" s="54" t="s">
        <v>307</v>
      </c>
      <c r="B193" s="54" t="s">
        <v>1790</v>
      </c>
      <c r="C193" s="54" t="s">
        <v>45</v>
      </c>
      <c r="D193" s="54" t="s">
        <v>1426</v>
      </c>
      <c r="E193" s="54" t="s">
        <v>1791</v>
      </c>
      <c r="F193" s="54" t="s">
        <v>1792</v>
      </c>
      <c r="G193" s="54" t="s">
        <v>2448</v>
      </c>
      <c r="H193" s="54" t="s">
        <v>556</v>
      </c>
      <c r="I193" s="54" t="s">
        <v>2360</v>
      </c>
      <c r="J193" s="54" t="s">
        <v>2360</v>
      </c>
      <c r="K193" s="54" t="s">
        <v>2360</v>
      </c>
      <c r="L193" s="54" t="s">
        <v>2360</v>
      </c>
      <c r="M193" s="54" t="s">
        <v>2360</v>
      </c>
      <c r="N193" s="54" t="s">
        <v>2360</v>
      </c>
      <c r="O193" s="54" t="s">
        <v>1810</v>
      </c>
      <c r="P193" s="54" t="s">
        <v>2360</v>
      </c>
      <c r="Q193" s="54" t="s">
        <v>409</v>
      </c>
      <c r="R193" s="54" t="s">
        <v>42</v>
      </c>
    </row>
    <row r="194" spans="1:18" ht="136.5">
      <c r="A194" s="54" t="s">
        <v>308</v>
      </c>
      <c r="B194" s="54" t="s">
        <v>1790</v>
      </c>
      <c r="C194" s="54" t="s">
        <v>45</v>
      </c>
      <c r="D194" s="54" t="s">
        <v>1426</v>
      </c>
      <c r="E194" s="54" t="s">
        <v>1791</v>
      </c>
      <c r="F194" s="54" t="s">
        <v>1796</v>
      </c>
      <c r="G194" s="54" t="s">
        <v>2448</v>
      </c>
      <c r="H194" s="54" t="s">
        <v>556</v>
      </c>
      <c r="I194" s="54" t="s">
        <v>2360</v>
      </c>
      <c r="J194" s="54" t="s">
        <v>2360</v>
      </c>
      <c r="K194" s="54" t="s">
        <v>2360</v>
      </c>
      <c r="L194" s="54" t="s">
        <v>2360</v>
      </c>
      <c r="M194" s="54" t="s">
        <v>2360</v>
      </c>
      <c r="N194" s="54" t="s">
        <v>2360</v>
      </c>
      <c r="O194" s="54" t="s">
        <v>1810</v>
      </c>
      <c r="P194" s="54" t="s">
        <v>1827</v>
      </c>
      <c r="Q194" s="54" t="s">
        <v>409</v>
      </c>
      <c r="R194" s="54" t="s">
        <v>42</v>
      </c>
    </row>
    <row r="195" spans="1:18" ht="136.5">
      <c r="A195" s="54" t="s">
        <v>309</v>
      </c>
      <c r="B195" s="54" t="s">
        <v>1790</v>
      </c>
      <c r="C195" s="54" t="s">
        <v>45</v>
      </c>
      <c r="D195" s="54" t="s">
        <v>1426</v>
      </c>
      <c r="E195" s="54" t="s">
        <v>1791</v>
      </c>
      <c r="F195" s="54" t="s">
        <v>1821</v>
      </c>
      <c r="G195" s="54" t="s">
        <v>2448</v>
      </c>
      <c r="H195" s="54" t="s">
        <v>556</v>
      </c>
      <c r="I195" s="54" t="s">
        <v>2360</v>
      </c>
      <c r="J195" s="54" t="s">
        <v>2360</v>
      </c>
      <c r="K195" s="54" t="s">
        <v>2360</v>
      </c>
      <c r="L195" s="54" t="s">
        <v>2360</v>
      </c>
      <c r="M195" s="54" t="s">
        <v>2360</v>
      </c>
      <c r="N195" s="54" t="s">
        <v>2360</v>
      </c>
      <c r="O195" s="54" t="s">
        <v>1810</v>
      </c>
      <c r="P195" s="54" t="s">
        <v>1828</v>
      </c>
      <c r="Q195" s="54" t="s">
        <v>409</v>
      </c>
      <c r="R195" s="54" t="s">
        <v>42</v>
      </c>
    </row>
    <row r="196" spans="1:18" ht="136.5">
      <c r="A196" s="54" t="s">
        <v>310</v>
      </c>
      <c r="B196" s="54" t="s">
        <v>1790</v>
      </c>
      <c r="C196" s="54" t="s">
        <v>45</v>
      </c>
      <c r="D196" s="54" t="s">
        <v>1426</v>
      </c>
      <c r="E196" s="54" t="s">
        <v>1791</v>
      </c>
      <c r="F196" s="54" t="s">
        <v>1821</v>
      </c>
      <c r="G196" s="54" t="s">
        <v>2449</v>
      </c>
      <c r="H196" s="54" t="s">
        <v>556</v>
      </c>
      <c r="I196" s="54" t="s">
        <v>2360</v>
      </c>
      <c r="J196" s="54" t="s">
        <v>2360</v>
      </c>
      <c r="K196" s="54" t="s">
        <v>2360</v>
      </c>
      <c r="L196" s="54" t="s">
        <v>2360</v>
      </c>
      <c r="M196" s="54" t="s">
        <v>2360</v>
      </c>
      <c r="N196" s="54" t="s">
        <v>2360</v>
      </c>
      <c r="O196" s="54" t="s">
        <v>1810</v>
      </c>
      <c r="P196" s="54" t="s">
        <v>1829</v>
      </c>
      <c r="Q196" s="54" t="s">
        <v>409</v>
      </c>
      <c r="R196" s="54" t="s">
        <v>42</v>
      </c>
    </row>
    <row r="197" spans="1:18" ht="63">
      <c r="A197" s="54" t="s">
        <v>311</v>
      </c>
      <c r="B197" s="54" t="s">
        <v>1790</v>
      </c>
      <c r="C197" s="54" t="s">
        <v>45</v>
      </c>
      <c r="D197" s="54" t="s">
        <v>1830</v>
      </c>
      <c r="E197" s="54" t="s">
        <v>1791</v>
      </c>
      <c r="F197" s="54" t="s">
        <v>1796</v>
      </c>
      <c r="G197" s="54" t="s">
        <v>1831</v>
      </c>
      <c r="H197" s="54">
        <v>2025</v>
      </c>
      <c r="I197" s="4">
        <f t="shared" si="2"/>
        <v>220000</v>
      </c>
      <c r="J197" s="4">
        <v>220000</v>
      </c>
      <c r="K197" s="4">
        <v>0</v>
      </c>
      <c r="L197" s="4">
        <v>0</v>
      </c>
      <c r="M197" s="4">
        <v>0</v>
      </c>
      <c r="N197" s="4">
        <v>0</v>
      </c>
      <c r="O197" s="54" t="s">
        <v>1832</v>
      </c>
      <c r="P197" s="86">
        <v>40000</v>
      </c>
      <c r="Q197" s="54" t="s">
        <v>409</v>
      </c>
      <c r="R197" s="54" t="s">
        <v>52</v>
      </c>
    </row>
    <row r="198" spans="1:18" ht="63">
      <c r="A198" s="54" t="s">
        <v>312</v>
      </c>
      <c r="B198" s="54" t="s">
        <v>1790</v>
      </c>
      <c r="C198" s="54" t="s">
        <v>45</v>
      </c>
      <c r="D198" s="54" t="s">
        <v>1830</v>
      </c>
      <c r="E198" s="54" t="s">
        <v>1791</v>
      </c>
      <c r="F198" s="54" t="s">
        <v>1821</v>
      </c>
      <c r="G198" s="54" t="s">
        <v>1833</v>
      </c>
      <c r="H198" s="54">
        <v>2025</v>
      </c>
      <c r="I198" s="4">
        <f t="shared" si="2"/>
        <v>20000</v>
      </c>
      <c r="J198" s="4">
        <v>20000</v>
      </c>
      <c r="K198" s="4">
        <v>0</v>
      </c>
      <c r="L198" s="4">
        <v>0</v>
      </c>
      <c r="M198" s="4">
        <v>0</v>
      </c>
      <c r="N198" s="4">
        <v>0</v>
      </c>
      <c r="O198" s="54" t="s">
        <v>1834</v>
      </c>
      <c r="P198" s="43">
        <v>0.05</v>
      </c>
      <c r="Q198" s="54" t="s">
        <v>409</v>
      </c>
      <c r="R198" s="54" t="s">
        <v>91</v>
      </c>
    </row>
    <row r="199" spans="1:18" ht="63">
      <c r="A199" s="54" t="s">
        <v>313</v>
      </c>
      <c r="B199" s="54" t="s">
        <v>1835</v>
      </c>
      <c r="C199" s="1" t="s">
        <v>54</v>
      </c>
      <c r="D199" s="54" t="s">
        <v>1843</v>
      </c>
      <c r="E199" s="54" t="s">
        <v>1837</v>
      </c>
      <c r="F199" s="54" t="s">
        <v>1838</v>
      </c>
      <c r="G199" s="54" t="s">
        <v>1844</v>
      </c>
      <c r="H199" s="1">
        <v>2025</v>
      </c>
      <c r="I199" s="4">
        <f t="shared" si="2"/>
        <v>1230000</v>
      </c>
      <c r="J199" s="4">
        <v>1230000</v>
      </c>
      <c r="K199" s="4">
        <v>0</v>
      </c>
      <c r="L199" s="4">
        <v>0</v>
      </c>
      <c r="M199" s="4">
        <v>0</v>
      </c>
      <c r="N199" s="4">
        <v>0</v>
      </c>
      <c r="O199" s="54" t="s">
        <v>2468</v>
      </c>
      <c r="P199" s="54" t="s">
        <v>1845</v>
      </c>
      <c r="Q199" s="54" t="s">
        <v>409</v>
      </c>
      <c r="R199" s="54" t="s">
        <v>91</v>
      </c>
    </row>
    <row r="200" spans="1:18" ht="94.5">
      <c r="A200" s="54" t="s">
        <v>314</v>
      </c>
      <c r="B200" s="54" t="s">
        <v>1835</v>
      </c>
      <c r="C200" s="1" t="s">
        <v>54</v>
      </c>
      <c r="D200" s="54" t="s">
        <v>1846</v>
      </c>
      <c r="E200" s="54" t="s">
        <v>1837</v>
      </c>
      <c r="F200" s="54" t="s">
        <v>1838</v>
      </c>
      <c r="G200" s="54" t="s">
        <v>1847</v>
      </c>
      <c r="H200" s="1">
        <v>2025</v>
      </c>
      <c r="I200" s="4">
        <f t="shared" si="2"/>
        <v>6500</v>
      </c>
      <c r="J200" s="4">
        <v>6500</v>
      </c>
      <c r="K200" s="4">
        <v>0</v>
      </c>
      <c r="L200" s="4">
        <v>0</v>
      </c>
      <c r="M200" s="4">
        <v>0</v>
      </c>
      <c r="N200" s="4">
        <v>0</v>
      </c>
      <c r="O200" s="54" t="s">
        <v>641</v>
      </c>
      <c r="P200" s="54" t="s">
        <v>1848</v>
      </c>
      <c r="Q200" s="54" t="s">
        <v>409</v>
      </c>
      <c r="R200" s="54" t="s">
        <v>91</v>
      </c>
    </row>
    <row r="201" spans="1:18" ht="315">
      <c r="A201" s="54" t="s">
        <v>315</v>
      </c>
      <c r="B201" s="54" t="s">
        <v>1835</v>
      </c>
      <c r="C201" s="1" t="s">
        <v>54</v>
      </c>
      <c r="D201" s="54" t="s">
        <v>1849</v>
      </c>
      <c r="E201" s="54" t="s">
        <v>1837</v>
      </c>
      <c r="F201" s="54" t="s">
        <v>1838</v>
      </c>
      <c r="G201" s="54" t="s">
        <v>1850</v>
      </c>
      <c r="H201" s="1">
        <v>2025</v>
      </c>
      <c r="I201" s="54" t="s">
        <v>2360</v>
      </c>
      <c r="J201" s="54" t="s">
        <v>2360</v>
      </c>
      <c r="K201" s="54" t="s">
        <v>2360</v>
      </c>
      <c r="L201" s="54" t="s">
        <v>2360</v>
      </c>
      <c r="M201" s="54" t="s">
        <v>2360</v>
      </c>
      <c r="N201" s="54" t="s">
        <v>2360</v>
      </c>
      <c r="O201" s="54" t="s">
        <v>641</v>
      </c>
      <c r="P201" s="54" t="s">
        <v>1851</v>
      </c>
      <c r="Q201" s="54" t="s">
        <v>409</v>
      </c>
      <c r="R201" s="54" t="s">
        <v>1629</v>
      </c>
    </row>
    <row r="202" spans="1:18" ht="178.5">
      <c r="A202" s="54" t="s">
        <v>316</v>
      </c>
      <c r="B202" s="54"/>
      <c r="C202" s="1" t="s">
        <v>64</v>
      </c>
      <c r="D202" s="54" t="s">
        <v>1853</v>
      </c>
      <c r="E202" s="54" t="s">
        <v>1854</v>
      </c>
      <c r="F202" s="54" t="s">
        <v>1855</v>
      </c>
      <c r="G202" s="54" t="s">
        <v>1856</v>
      </c>
      <c r="H202" s="1" t="s">
        <v>556</v>
      </c>
      <c r="I202" s="4">
        <f t="shared" si="2"/>
        <v>500</v>
      </c>
      <c r="J202" s="4">
        <v>500</v>
      </c>
      <c r="K202" s="4">
        <v>0</v>
      </c>
      <c r="L202" s="4">
        <v>0</v>
      </c>
      <c r="M202" s="4">
        <v>0</v>
      </c>
      <c r="N202" s="4">
        <v>19500</v>
      </c>
      <c r="O202" s="54" t="s">
        <v>1857</v>
      </c>
      <c r="P202" s="54" t="s">
        <v>1858</v>
      </c>
      <c r="Q202" s="54" t="s">
        <v>409</v>
      </c>
      <c r="R202" s="54" t="s">
        <v>42</v>
      </c>
    </row>
    <row r="203" spans="1:18" ht="178.5">
      <c r="A203" s="54" t="s">
        <v>317</v>
      </c>
      <c r="B203" s="54" t="s">
        <v>1852</v>
      </c>
      <c r="C203" s="1" t="s">
        <v>64</v>
      </c>
      <c r="D203" s="54" t="s">
        <v>1859</v>
      </c>
      <c r="E203" s="54" t="s">
        <v>1860</v>
      </c>
      <c r="F203" s="54" t="s">
        <v>1861</v>
      </c>
      <c r="G203" s="54" t="s">
        <v>1856</v>
      </c>
      <c r="H203" s="1" t="s">
        <v>556</v>
      </c>
      <c r="I203" s="4">
        <f t="shared" si="2"/>
        <v>500</v>
      </c>
      <c r="J203" s="4">
        <v>500</v>
      </c>
      <c r="K203" s="4">
        <v>0</v>
      </c>
      <c r="L203" s="4">
        <v>0</v>
      </c>
      <c r="M203" s="4">
        <v>0</v>
      </c>
      <c r="N203" s="4">
        <v>0</v>
      </c>
      <c r="O203" s="54" t="s">
        <v>1862</v>
      </c>
      <c r="P203" s="54" t="s">
        <v>1863</v>
      </c>
      <c r="Q203" s="54" t="s">
        <v>409</v>
      </c>
      <c r="R203" s="54" t="s">
        <v>42</v>
      </c>
    </row>
    <row r="204" spans="1:18" ht="73.5">
      <c r="A204" s="54" t="s">
        <v>318</v>
      </c>
      <c r="B204" s="54" t="s">
        <v>1864</v>
      </c>
      <c r="C204" s="1" t="s">
        <v>64</v>
      </c>
      <c r="D204" s="54" t="s">
        <v>1865</v>
      </c>
      <c r="E204" s="54" t="s">
        <v>1866</v>
      </c>
      <c r="F204" s="54" t="s">
        <v>1867</v>
      </c>
      <c r="G204" s="54" t="s">
        <v>1868</v>
      </c>
      <c r="H204" s="1">
        <v>2025</v>
      </c>
      <c r="I204" s="4">
        <f t="shared" si="2"/>
        <v>30000</v>
      </c>
      <c r="J204" s="4">
        <v>30000</v>
      </c>
      <c r="K204" s="4">
        <v>0</v>
      </c>
      <c r="L204" s="4">
        <v>0</v>
      </c>
      <c r="M204" s="4">
        <v>0</v>
      </c>
      <c r="N204" s="4">
        <v>0</v>
      </c>
      <c r="O204" s="54" t="s">
        <v>1869</v>
      </c>
      <c r="P204" s="54" t="s">
        <v>2360</v>
      </c>
      <c r="Q204" s="54" t="s">
        <v>409</v>
      </c>
      <c r="R204" s="54" t="s">
        <v>70</v>
      </c>
    </row>
    <row r="205" spans="1:18" ht="73.5">
      <c r="A205" s="54" t="s">
        <v>319</v>
      </c>
      <c r="B205" s="54" t="s">
        <v>1864</v>
      </c>
      <c r="C205" s="1" t="s">
        <v>64</v>
      </c>
      <c r="D205" s="54" t="s">
        <v>1865</v>
      </c>
      <c r="E205" s="54" t="s">
        <v>1866</v>
      </c>
      <c r="F205" s="54" t="s">
        <v>1867</v>
      </c>
      <c r="G205" s="54" t="s">
        <v>1868</v>
      </c>
      <c r="H205" s="1">
        <v>2026</v>
      </c>
      <c r="I205" s="4">
        <f t="shared" si="2"/>
        <v>50000</v>
      </c>
      <c r="J205" s="4">
        <v>50000</v>
      </c>
      <c r="K205" s="4">
        <v>0</v>
      </c>
      <c r="L205" s="4">
        <v>0</v>
      </c>
      <c r="M205" s="4">
        <v>0</v>
      </c>
      <c r="N205" s="4">
        <v>0</v>
      </c>
      <c r="O205" s="54" t="s">
        <v>1869</v>
      </c>
      <c r="P205" s="54" t="s">
        <v>2360</v>
      </c>
      <c r="Q205" s="54" t="s">
        <v>409</v>
      </c>
      <c r="R205" s="54" t="s">
        <v>70</v>
      </c>
    </row>
    <row r="206" spans="1:18" ht="73.5">
      <c r="A206" s="54" t="s">
        <v>320</v>
      </c>
      <c r="B206" s="54" t="s">
        <v>1864</v>
      </c>
      <c r="C206" s="1" t="s">
        <v>64</v>
      </c>
      <c r="D206" s="54" t="s">
        <v>1865</v>
      </c>
      <c r="E206" s="54" t="s">
        <v>1866</v>
      </c>
      <c r="F206" s="54" t="s">
        <v>1867</v>
      </c>
      <c r="G206" s="54" t="s">
        <v>1868</v>
      </c>
      <c r="H206" s="1">
        <v>2027</v>
      </c>
      <c r="I206" s="4">
        <f t="shared" si="2"/>
        <v>55000</v>
      </c>
      <c r="J206" s="4">
        <v>55000</v>
      </c>
      <c r="K206" s="4">
        <v>0</v>
      </c>
      <c r="L206" s="4">
        <v>0</v>
      </c>
      <c r="M206" s="4">
        <v>0</v>
      </c>
      <c r="N206" s="4">
        <v>0</v>
      </c>
      <c r="O206" s="54" t="s">
        <v>1869</v>
      </c>
      <c r="P206" s="54" t="s">
        <v>2360</v>
      </c>
      <c r="Q206" s="54" t="s">
        <v>409</v>
      </c>
      <c r="R206" s="54" t="s">
        <v>70</v>
      </c>
    </row>
    <row r="207" spans="1:18" ht="73.5">
      <c r="A207" s="54" t="s">
        <v>321</v>
      </c>
      <c r="B207" s="54" t="s">
        <v>1870</v>
      </c>
      <c r="C207" s="1" t="s">
        <v>64</v>
      </c>
      <c r="D207" s="54" t="s">
        <v>1875</v>
      </c>
      <c r="E207" s="54" t="s">
        <v>1876</v>
      </c>
      <c r="F207" s="54" t="s">
        <v>1877</v>
      </c>
      <c r="G207" s="54" t="s">
        <v>1285</v>
      </c>
      <c r="H207" s="1">
        <v>2025</v>
      </c>
      <c r="I207" s="54" t="s">
        <v>2360</v>
      </c>
      <c r="J207" s="54" t="s">
        <v>2360</v>
      </c>
      <c r="K207" s="54" t="s">
        <v>2360</v>
      </c>
      <c r="L207" s="54" t="s">
        <v>2360</v>
      </c>
      <c r="M207" s="54" t="s">
        <v>2360</v>
      </c>
      <c r="N207" s="54" t="s">
        <v>2360</v>
      </c>
      <c r="O207" s="54" t="s">
        <v>1889</v>
      </c>
      <c r="P207" s="54" t="s">
        <v>2360</v>
      </c>
      <c r="Q207" s="54" t="s">
        <v>409</v>
      </c>
      <c r="R207" s="54" t="s">
        <v>70</v>
      </c>
    </row>
    <row r="208" spans="1:18" ht="73.5">
      <c r="A208" s="54" t="s">
        <v>322</v>
      </c>
      <c r="B208" s="54" t="s">
        <v>1870</v>
      </c>
      <c r="C208" s="1" t="s">
        <v>64</v>
      </c>
      <c r="D208" s="54" t="s">
        <v>1287</v>
      </c>
      <c r="E208" s="54" t="s">
        <v>1876</v>
      </c>
      <c r="F208" s="54" t="s">
        <v>1877</v>
      </c>
      <c r="G208" s="54" t="s">
        <v>1288</v>
      </c>
      <c r="H208" s="1">
        <v>2025</v>
      </c>
      <c r="I208" s="54" t="s">
        <v>2360</v>
      </c>
      <c r="J208" s="54" t="s">
        <v>2360</v>
      </c>
      <c r="K208" s="54" t="s">
        <v>2360</v>
      </c>
      <c r="L208" s="54" t="s">
        <v>2360</v>
      </c>
      <c r="M208" s="54" t="s">
        <v>2360</v>
      </c>
      <c r="N208" s="54" t="s">
        <v>2360</v>
      </c>
      <c r="O208" s="54" t="s">
        <v>1889</v>
      </c>
      <c r="P208" s="54" t="s">
        <v>2360</v>
      </c>
      <c r="Q208" s="54" t="s">
        <v>409</v>
      </c>
      <c r="R208" s="54" t="s">
        <v>70</v>
      </c>
    </row>
    <row r="209" spans="1:18" ht="73.5">
      <c r="A209" s="54" t="s">
        <v>323</v>
      </c>
      <c r="B209" s="54" t="s">
        <v>1870</v>
      </c>
      <c r="C209" s="1" t="s">
        <v>64</v>
      </c>
      <c r="D209" s="54" t="s">
        <v>1281</v>
      </c>
      <c r="E209" s="54" t="s">
        <v>1876</v>
      </c>
      <c r="F209" s="54" t="s">
        <v>1879</v>
      </c>
      <c r="G209" s="54" t="s">
        <v>1285</v>
      </c>
      <c r="H209" s="1">
        <v>2025</v>
      </c>
      <c r="I209" s="54" t="s">
        <v>2360</v>
      </c>
      <c r="J209" s="54" t="s">
        <v>2360</v>
      </c>
      <c r="K209" s="54" t="s">
        <v>2360</v>
      </c>
      <c r="L209" s="54" t="s">
        <v>2360</v>
      </c>
      <c r="M209" s="54" t="s">
        <v>2360</v>
      </c>
      <c r="N209" s="54" t="s">
        <v>2360</v>
      </c>
      <c r="O209" s="54" t="s">
        <v>1889</v>
      </c>
      <c r="P209" s="54" t="s">
        <v>2360</v>
      </c>
      <c r="Q209" s="54" t="s">
        <v>409</v>
      </c>
      <c r="R209" s="54" t="s">
        <v>70</v>
      </c>
    </row>
    <row r="210" spans="1:18" ht="73.5">
      <c r="A210" s="54" t="s">
        <v>324</v>
      </c>
      <c r="B210" s="54" t="s">
        <v>1870</v>
      </c>
      <c r="C210" s="1" t="s">
        <v>64</v>
      </c>
      <c r="D210" s="54" t="s">
        <v>1886</v>
      </c>
      <c r="E210" s="54" t="s">
        <v>1887</v>
      </c>
      <c r="F210" s="54" t="s">
        <v>1884</v>
      </c>
      <c r="G210" s="54" t="s">
        <v>1888</v>
      </c>
      <c r="H210" s="1">
        <v>2025</v>
      </c>
      <c r="I210" s="54" t="s">
        <v>2360</v>
      </c>
      <c r="J210" s="54" t="s">
        <v>2360</v>
      </c>
      <c r="K210" s="54" t="s">
        <v>2360</v>
      </c>
      <c r="L210" s="54" t="s">
        <v>2360</v>
      </c>
      <c r="M210" s="54" t="s">
        <v>2360</v>
      </c>
      <c r="N210" s="54" t="s">
        <v>2360</v>
      </c>
      <c r="O210" s="54" t="s">
        <v>1889</v>
      </c>
      <c r="P210" s="54" t="s">
        <v>2360</v>
      </c>
      <c r="Q210" s="54" t="s">
        <v>409</v>
      </c>
      <c r="R210" s="54" t="s">
        <v>70</v>
      </c>
    </row>
    <row r="211" spans="1:18" ht="73.5">
      <c r="A211" s="54" t="s">
        <v>325</v>
      </c>
      <c r="B211" s="54" t="s">
        <v>1870</v>
      </c>
      <c r="C211" s="1" t="s">
        <v>64</v>
      </c>
      <c r="D211" s="54" t="s">
        <v>1281</v>
      </c>
      <c r="E211" s="54" t="s">
        <v>1887</v>
      </c>
      <c r="F211" s="54" t="s">
        <v>1884</v>
      </c>
      <c r="G211" s="54" t="s">
        <v>1285</v>
      </c>
      <c r="H211" s="1">
        <v>2025</v>
      </c>
      <c r="I211" s="54" t="s">
        <v>2360</v>
      </c>
      <c r="J211" s="54" t="s">
        <v>2360</v>
      </c>
      <c r="K211" s="54" t="s">
        <v>2360</v>
      </c>
      <c r="L211" s="54" t="s">
        <v>2360</v>
      </c>
      <c r="M211" s="54" t="s">
        <v>2360</v>
      </c>
      <c r="N211" s="54" t="s">
        <v>2360</v>
      </c>
      <c r="O211" s="54" t="s">
        <v>1889</v>
      </c>
      <c r="P211" s="54" t="s">
        <v>2360</v>
      </c>
      <c r="Q211" s="54" t="s">
        <v>409</v>
      </c>
      <c r="R211" s="54" t="s">
        <v>70</v>
      </c>
    </row>
    <row r="212" spans="1:18" ht="73.5">
      <c r="A212" s="54" t="s">
        <v>326</v>
      </c>
      <c r="B212" s="54" t="s">
        <v>2417</v>
      </c>
      <c r="C212" s="1" t="s">
        <v>64</v>
      </c>
      <c r="D212" s="14" t="s">
        <v>1899</v>
      </c>
      <c r="E212" s="54" t="s">
        <v>1900</v>
      </c>
      <c r="F212" s="54" t="s">
        <v>1892</v>
      </c>
      <c r="G212" s="54" t="s">
        <v>1901</v>
      </c>
      <c r="H212" s="1">
        <v>2025</v>
      </c>
      <c r="I212" s="4">
        <f t="shared" si="2"/>
        <v>102262.2</v>
      </c>
      <c r="J212" s="4">
        <v>102262.2</v>
      </c>
      <c r="K212" s="4">
        <v>0</v>
      </c>
      <c r="L212" s="4">
        <v>0</v>
      </c>
      <c r="M212" s="4">
        <v>0</v>
      </c>
      <c r="N212" s="4">
        <v>0</v>
      </c>
      <c r="O212" s="54" t="s">
        <v>2360</v>
      </c>
      <c r="P212" s="54" t="s">
        <v>2360</v>
      </c>
      <c r="Q212" s="54" t="s">
        <v>409</v>
      </c>
      <c r="R212" s="54" t="s">
        <v>70</v>
      </c>
    </row>
    <row r="213" spans="1:18" ht="115.5">
      <c r="A213" s="54" t="s">
        <v>327</v>
      </c>
      <c r="B213" s="54" t="s">
        <v>2417</v>
      </c>
      <c r="C213" s="1" t="s">
        <v>64</v>
      </c>
      <c r="D213" s="14" t="s">
        <v>1899</v>
      </c>
      <c r="E213" s="54" t="s">
        <v>1900</v>
      </c>
      <c r="F213" s="54" t="s">
        <v>1892</v>
      </c>
      <c r="G213" s="54" t="s">
        <v>1902</v>
      </c>
      <c r="H213" s="1">
        <v>2026</v>
      </c>
      <c r="I213" s="4">
        <f t="shared" si="2"/>
        <v>190000</v>
      </c>
      <c r="J213" s="4">
        <v>190000</v>
      </c>
      <c r="K213" s="4">
        <v>0</v>
      </c>
      <c r="L213" s="4">
        <v>0</v>
      </c>
      <c r="M213" s="4">
        <v>0</v>
      </c>
      <c r="N213" s="4">
        <v>0</v>
      </c>
      <c r="O213" s="54" t="s">
        <v>1903</v>
      </c>
      <c r="P213" s="54" t="s">
        <v>2360</v>
      </c>
      <c r="Q213" s="54" t="s">
        <v>409</v>
      </c>
      <c r="R213" s="54" t="s">
        <v>91</v>
      </c>
    </row>
    <row r="214" spans="1:18" ht="63">
      <c r="A214" s="54" t="s">
        <v>328</v>
      </c>
      <c r="B214" s="54" t="s">
        <v>1904</v>
      </c>
      <c r="C214" s="1" t="s">
        <v>64</v>
      </c>
      <c r="D214" s="54" t="s">
        <v>1910</v>
      </c>
      <c r="E214" s="54" t="s">
        <v>1905</v>
      </c>
      <c r="F214" s="54" t="s">
        <v>1906</v>
      </c>
      <c r="G214" s="54" t="s">
        <v>1916</v>
      </c>
      <c r="H214" s="1">
        <v>2026</v>
      </c>
      <c r="I214" s="4">
        <f t="shared" si="2"/>
        <v>6000</v>
      </c>
      <c r="J214" s="4">
        <v>6000</v>
      </c>
      <c r="K214" s="4">
        <v>0</v>
      </c>
      <c r="L214" s="4">
        <v>0</v>
      </c>
      <c r="M214" s="4">
        <v>0</v>
      </c>
      <c r="N214" s="4">
        <v>0</v>
      </c>
      <c r="O214" s="54" t="s">
        <v>755</v>
      </c>
      <c r="P214" s="54" t="s">
        <v>2360</v>
      </c>
      <c r="Q214" s="54" t="s">
        <v>409</v>
      </c>
      <c r="R214" s="54" t="s">
        <v>52</v>
      </c>
    </row>
    <row r="215" spans="1:18" ht="63">
      <c r="A215" s="54" t="s">
        <v>329</v>
      </c>
      <c r="B215" s="54" t="s">
        <v>1917</v>
      </c>
      <c r="C215" s="1" t="s">
        <v>64</v>
      </c>
      <c r="D215" s="54" t="s">
        <v>1570</v>
      </c>
      <c r="E215" s="54" t="s">
        <v>1918</v>
      </c>
      <c r="F215" s="54" t="s">
        <v>1919</v>
      </c>
      <c r="G215" s="54" t="s">
        <v>1922</v>
      </c>
      <c r="H215" s="1">
        <v>2024</v>
      </c>
      <c r="I215" s="4">
        <f t="shared" si="2"/>
        <v>18000</v>
      </c>
      <c r="J215" s="4">
        <v>18000</v>
      </c>
      <c r="K215" s="4">
        <v>0</v>
      </c>
      <c r="L215" s="4">
        <v>0</v>
      </c>
      <c r="M215" s="4">
        <v>0</v>
      </c>
      <c r="N215" s="4">
        <v>0</v>
      </c>
      <c r="O215" s="14" t="s">
        <v>1923</v>
      </c>
      <c r="P215" s="54" t="s">
        <v>1924</v>
      </c>
      <c r="Q215" s="54" t="s">
        <v>409</v>
      </c>
      <c r="R215" s="54" t="s">
        <v>52</v>
      </c>
    </row>
    <row r="216" spans="1:18" ht="63">
      <c r="A216" s="54" t="s">
        <v>330</v>
      </c>
      <c r="B216" s="54" t="s">
        <v>1917</v>
      </c>
      <c r="C216" s="1" t="s">
        <v>64</v>
      </c>
      <c r="D216" s="54" t="s">
        <v>1570</v>
      </c>
      <c r="E216" s="54" t="s">
        <v>76</v>
      </c>
      <c r="F216" s="54" t="s">
        <v>1919</v>
      </c>
      <c r="G216" s="54" t="s">
        <v>1922</v>
      </c>
      <c r="H216" s="1">
        <v>2024</v>
      </c>
      <c r="I216" s="4">
        <f t="shared" si="2"/>
        <v>16000</v>
      </c>
      <c r="J216" s="4">
        <v>16000</v>
      </c>
      <c r="K216" s="4">
        <v>0</v>
      </c>
      <c r="L216" s="4">
        <v>0</v>
      </c>
      <c r="M216" s="4">
        <v>0</v>
      </c>
      <c r="N216" s="4">
        <v>0</v>
      </c>
      <c r="O216" s="54" t="s">
        <v>1923</v>
      </c>
      <c r="P216" s="54" t="s">
        <v>1925</v>
      </c>
      <c r="Q216" s="54" t="s">
        <v>409</v>
      </c>
      <c r="R216" s="54" t="s">
        <v>52</v>
      </c>
    </row>
    <row r="217" spans="1:18" ht="63">
      <c r="A217" s="54" t="s">
        <v>331</v>
      </c>
      <c r="B217" s="54" t="s">
        <v>1917</v>
      </c>
      <c r="C217" s="1" t="s">
        <v>64</v>
      </c>
      <c r="D217" s="54" t="s">
        <v>1570</v>
      </c>
      <c r="E217" s="54" t="s">
        <v>800</v>
      </c>
      <c r="F217" s="54" t="s">
        <v>1919</v>
      </c>
      <c r="G217" s="54" t="s">
        <v>1922</v>
      </c>
      <c r="H217" s="1">
        <v>2024</v>
      </c>
      <c r="I217" s="4">
        <f t="shared" si="2"/>
        <v>18000</v>
      </c>
      <c r="J217" s="4">
        <v>18000</v>
      </c>
      <c r="K217" s="4">
        <v>0</v>
      </c>
      <c r="L217" s="4">
        <v>0</v>
      </c>
      <c r="M217" s="4">
        <v>0</v>
      </c>
      <c r="N217" s="4">
        <v>0</v>
      </c>
      <c r="O217" s="54" t="s">
        <v>1923</v>
      </c>
      <c r="P217" s="54" t="s">
        <v>1926</v>
      </c>
      <c r="Q217" s="54" t="s">
        <v>409</v>
      </c>
      <c r="R217" s="54" t="s">
        <v>52</v>
      </c>
    </row>
    <row r="218" spans="1:18" ht="63">
      <c r="A218" s="54" t="s">
        <v>332</v>
      </c>
      <c r="B218" s="54" t="s">
        <v>1927</v>
      </c>
      <c r="C218" s="1" t="s">
        <v>64</v>
      </c>
      <c r="D218" s="54" t="s">
        <v>1935</v>
      </c>
      <c r="E218" s="54" t="s">
        <v>482</v>
      </c>
      <c r="F218" s="54" t="s">
        <v>1929</v>
      </c>
      <c r="G218" s="54" t="s">
        <v>1936</v>
      </c>
      <c r="H218" s="1">
        <v>2025</v>
      </c>
      <c r="I218" s="4">
        <f t="shared" si="2"/>
        <v>2000</v>
      </c>
      <c r="J218" s="4">
        <v>2000</v>
      </c>
      <c r="K218" s="4">
        <v>0</v>
      </c>
      <c r="L218" s="4">
        <v>0</v>
      </c>
      <c r="M218" s="4">
        <v>0</v>
      </c>
      <c r="N218" s="4">
        <v>0</v>
      </c>
      <c r="O218" s="54" t="s">
        <v>906</v>
      </c>
      <c r="P218" s="54" t="s">
        <v>1937</v>
      </c>
      <c r="Q218" s="54" t="s">
        <v>409</v>
      </c>
      <c r="R218" s="54" t="s">
        <v>52</v>
      </c>
    </row>
    <row r="219" spans="1:18" ht="63">
      <c r="A219" s="54" t="s">
        <v>333</v>
      </c>
      <c r="B219" s="54" t="s">
        <v>2418</v>
      </c>
      <c r="C219" s="1" t="s">
        <v>64</v>
      </c>
      <c r="D219" s="54" t="s">
        <v>41</v>
      </c>
      <c r="E219" s="54" t="s">
        <v>482</v>
      </c>
      <c r="F219" s="54" t="s">
        <v>1958</v>
      </c>
      <c r="G219" s="54" t="s">
        <v>1959</v>
      </c>
      <c r="H219" s="1">
        <v>2025</v>
      </c>
      <c r="I219" s="4">
        <f t="shared" si="2"/>
        <v>119255.88</v>
      </c>
      <c r="J219" s="4">
        <v>119255.88</v>
      </c>
      <c r="K219" s="4">
        <v>0</v>
      </c>
      <c r="L219" s="4">
        <v>0</v>
      </c>
      <c r="M219" s="4">
        <v>0</v>
      </c>
      <c r="N219" s="4">
        <v>0</v>
      </c>
      <c r="O219" s="54" t="s">
        <v>1963</v>
      </c>
      <c r="P219" s="54" t="s">
        <v>1960</v>
      </c>
      <c r="Q219" s="54" t="s">
        <v>409</v>
      </c>
      <c r="R219" s="54" t="s">
        <v>91</v>
      </c>
    </row>
    <row r="220" spans="1:18" ht="63">
      <c r="A220" s="54" t="s">
        <v>334</v>
      </c>
      <c r="B220" s="54" t="s">
        <v>2419</v>
      </c>
      <c r="C220" s="1" t="s">
        <v>64</v>
      </c>
      <c r="D220" s="54" t="s">
        <v>41</v>
      </c>
      <c r="E220" s="54" t="s">
        <v>482</v>
      </c>
      <c r="F220" s="54" t="s">
        <v>1958</v>
      </c>
      <c r="G220" s="54" t="s">
        <v>1961</v>
      </c>
      <c r="H220" s="1">
        <v>2025</v>
      </c>
      <c r="I220" s="4">
        <f t="shared" si="2"/>
        <v>27000</v>
      </c>
      <c r="J220" s="4">
        <v>27000</v>
      </c>
      <c r="K220" s="4">
        <v>0</v>
      </c>
      <c r="L220" s="4">
        <v>0</v>
      </c>
      <c r="M220" s="4">
        <v>0</v>
      </c>
      <c r="N220" s="4">
        <v>0</v>
      </c>
      <c r="O220" s="54" t="s">
        <v>1963</v>
      </c>
      <c r="P220" s="54" t="s">
        <v>2360</v>
      </c>
      <c r="Q220" s="54" t="s">
        <v>409</v>
      </c>
      <c r="R220" s="54" t="s">
        <v>91</v>
      </c>
    </row>
    <row r="221" spans="1:18" ht="63">
      <c r="A221" s="54" t="s">
        <v>335</v>
      </c>
      <c r="B221" s="54" t="s">
        <v>1964</v>
      </c>
      <c r="C221" s="1" t="s">
        <v>64</v>
      </c>
      <c r="D221" s="54" t="s">
        <v>60</v>
      </c>
      <c r="E221" s="54" t="s">
        <v>482</v>
      </c>
      <c r="F221" s="54" t="s">
        <v>1969</v>
      </c>
      <c r="G221" s="54" t="s">
        <v>2450</v>
      </c>
      <c r="H221" s="1">
        <v>2026</v>
      </c>
      <c r="I221" s="4">
        <f t="shared" si="2"/>
        <v>20000</v>
      </c>
      <c r="J221" s="4">
        <v>20000</v>
      </c>
      <c r="K221" s="4">
        <v>0</v>
      </c>
      <c r="L221" s="4">
        <v>0</v>
      </c>
      <c r="M221" s="4">
        <v>0</v>
      </c>
      <c r="N221" s="4">
        <v>0</v>
      </c>
      <c r="O221" s="54" t="s">
        <v>1963</v>
      </c>
      <c r="P221" s="54" t="s">
        <v>2360</v>
      </c>
      <c r="Q221" s="54" t="s">
        <v>409</v>
      </c>
      <c r="R221" s="54" t="s">
        <v>52</v>
      </c>
    </row>
    <row r="222" spans="1:18" ht="63">
      <c r="A222" s="54" t="s">
        <v>336</v>
      </c>
      <c r="B222" s="54" t="s">
        <v>1964</v>
      </c>
      <c r="C222" s="1" t="s">
        <v>64</v>
      </c>
      <c r="D222" s="54" t="s">
        <v>1970</v>
      </c>
      <c r="E222" s="54" t="s">
        <v>482</v>
      </c>
      <c r="F222" s="54" t="s">
        <v>1969</v>
      </c>
      <c r="G222" s="54" t="s">
        <v>1971</v>
      </c>
      <c r="H222" s="1">
        <v>2025</v>
      </c>
      <c r="I222" s="4">
        <f t="shared" si="2"/>
        <v>1000</v>
      </c>
      <c r="J222" s="4">
        <v>1000</v>
      </c>
      <c r="K222" s="4">
        <v>0</v>
      </c>
      <c r="L222" s="4">
        <v>0</v>
      </c>
      <c r="M222" s="4">
        <v>0</v>
      </c>
      <c r="N222" s="4">
        <v>0</v>
      </c>
      <c r="O222" s="54" t="s">
        <v>1962</v>
      </c>
      <c r="P222" s="54" t="s">
        <v>2360</v>
      </c>
      <c r="Q222" s="54" t="s">
        <v>409</v>
      </c>
      <c r="R222" s="54" t="s">
        <v>52</v>
      </c>
    </row>
    <row r="223" spans="1:18" ht="136.5">
      <c r="A223" s="54" t="s">
        <v>337</v>
      </c>
      <c r="B223" s="54" t="s">
        <v>1972</v>
      </c>
      <c r="C223" s="1" t="s">
        <v>64</v>
      </c>
      <c r="D223" s="54" t="s">
        <v>1973</v>
      </c>
      <c r="E223" s="54" t="s">
        <v>482</v>
      </c>
      <c r="F223" s="54" t="s">
        <v>1974</v>
      </c>
      <c r="G223" s="54" t="s">
        <v>1975</v>
      </c>
      <c r="H223" s="1">
        <v>2025</v>
      </c>
      <c r="I223" s="4">
        <f t="shared" si="2"/>
        <v>14000</v>
      </c>
      <c r="J223" s="4">
        <v>14000</v>
      </c>
      <c r="K223" s="4">
        <v>0</v>
      </c>
      <c r="L223" s="4">
        <v>0</v>
      </c>
      <c r="M223" s="4">
        <v>0</v>
      </c>
      <c r="N223" s="4">
        <v>0</v>
      </c>
      <c r="O223" s="54" t="s">
        <v>1976</v>
      </c>
      <c r="P223" s="54" t="s">
        <v>2360</v>
      </c>
      <c r="Q223" s="54" t="s">
        <v>409</v>
      </c>
      <c r="R223" s="54" t="s">
        <v>42</v>
      </c>
    </row>
    <row r="224" spans="1:18" ht="136.5">
      <c r="A224" s="54" t="s">
        <v>338</v>
      </c>
      <c r="B224" s="54" t="s">
        <v>1977</v>
      </c>
      <c r="C224" s="1" t="s">
        <v>64</v>
      </c>
      <c r="D224" s="54" t="s">
        <v>1982</v>
      </c>
      <c r="E224" s="54" t="s">
        <v>1983</v>
      </c>
      <c r="F224" s="54" t="s">
        <v>1984</v>
      </c>
      <c r="G224" s="54" t="s">
        <v>1985</v>
      </c>
      <c r="H224" s="1">
        <v>2025</v>
      </c>
      <c r="I224" s="4">
        <f t="shared" si="2"/>
        <v>2000000</v>
      </c>
      <c r="J224" s="4">
        <v>2000000</v>
      </c>
      <c r="K224" s="4">
        <v>0</v>
      </c>
      <c r="L224" s="4">
        <v>0</v>
      </c>
      <c r="M224" s="4">
        <v>0</v>
      </c>
      <c r="N224" s="4">
        <v>0</v>
      </c>
      <c r="O224" s="54" t="s">
        <v>1986</v>
      </c>
      <c r="P224" s="54" t="s">
        <v>2360</v>
      </c>
      <c r="Q224" s="54" t="s">
        <v>409</v>
      </c>
      <c r="R224" s="54" t="s">
        <v>42</v>
      </c>
    </row>
    <row r="225" spans="1:31" ht="84">
      <c r="A225" s="54" t="s">
        <v>339</v>
      </c>
      <c r="B225" s="54" t="s">
        <v>1977</v>
      </c>
      <c r="C225" s="1" t="s">
        <v>64</v>
      </c>
      <c r="D225" s="54" t="s">
        <v>55</v>
      </c>
      <c r="E225" s="54" t="s">
        <v>1987</v>
      </c>
      <c r="F225" s="54" t="s">
        <v>1984</v>
      </c>
      <c r="G225" s="54" t="s">
        <v>1988</v>
      </c>
      <c r="H225" s="1">
        <v>2025</v>
      </c>
      <c r="I225" s="4">
        <f t="shared" si="2"/>
        <v>40000</v>
      </c>
      <c r="J225" s="4">
        <v>40000</v>
      </c>
      <c r="K225" s="4">
        <v>0</v>
      </c>
      <c r="L225" s="4">
        <v>0</v>
      </c>
      <c r="M225" s="4">
        <v>0</v>
      </c>
      <c r="N225" s="4">
        <v>0</v>
      </c>
      <c r="O225" s="54" t="s">
        <v>1989</v>
      </c>
      <c r="P225" s="54" t="s">
        <v>2360</v>
      </c>
      <c r="Q225" s="54" t="s">
        <v>409</v>
      </c>
      <c r="R225" s="54" t="s">
        <v>52</v>
      </c>
    </row>
    <row r="226" spans="1:31" ht="73.5">
      <c r="A226" s="54" t="s">
        <v>340</v>
      </c>
      <c r="B226" s="54" t="s">
        <v>1977</v>
      </c>
      <c r="C226" s="1" t="s">
        <v>64</v>
      </c>
      <c r="D226" s="54" t="s">
        <v>2430</v>
      </c>
      <c r="E226" s="54" t="s">
        <v>1991</v>
      </c>
      <c r="F226" s="54" t="s">
        <v>1984</v>
      </c>
      <c r="G226" s="25" t="s">
        <v>1992</v>
      </c>
      <c r="H226" s="1">
        <v>2025</v>
      </c>
      <c r="I226" s="4">
        <f t="shared" si="2"/>
        <v>20000</v>
      </c>
      <c r="J226" s="4">
        <v>20000</v>
      </c>
      <c r="K226" s="4">
        <v>0</v>
      </c>
      <c r="L226" s="4">
        <v>0</v>
      </c>
      <c r="M226" s="4">
        <v>0</v>
      </c>
      <c r="N226" s="4">
        <v>0</v>
      </c>
      <c r="O226" s="54" t="s">
        <v>1993</v>
      </c>
      <c r="P226" s="54" t="s">
        <v>2360</v>
      </c>
      <c r="Q226" s="54" t="s">
        <v>409</v>
      </c>
      <c r="R226" s="54" t="s">
        <v>91</v>
      </c>
    </row>
    <row r="227" spans="1:31" ht="399">
      <c r="A227" s="54" t="s">
        <v>341</v>
      </c>
      <c r="B227" s="54" t="s">
        <v>2420</v>
      </c>
      <c r="C227" s="1" t="s">
        <v>64</v>
      </c>
      <c r="D227" s="54" t="s">
        <v>2347</v>
      </c>
      <c r="E227" s="54" t="s">
        <v>2004</v>
      </c>
      <c r="F227" s="54" t="s">
        <v>1995</v>
      </c>
      <c r="G227" s="54" t="s">
        <v>2005</v>
      </c>
      <c r="H227" s="1">
        <v>2025</v>
      </c>
      <c r="I227" s="54" t="s">
        <v>2360</v>
      </c>
      <c r="J227" s="54" t="s">
        <v>2360</v>
      </c>
      <c r="K227" s="54" t="s">
        <v>2360</v>
      </c>
      <c r="L227" s="54" t="s">
        <v>2360</v>
      </c>
      <c r="M227" s="54" t="s">
        <v>2360</v>
      </c>
      <c r="N227" s="54" t="s">
        <v>2360</v>
      </c>
      <c r="O227" s="54" t="s">
        <v>2006</v>
      </c>
      <c r="P227" s="54" t="s">
        <v>2360</v>
      </c>
      <c r="Q227" s="54" t="s">
        <v>409</v>
      </c>
      <c r="R227" s="54" t="s">
        <v>91</v>
      </c>
    </row>
    <row r="228" spans="1:31" ht="304.5">
      <c r="A228" s="54" t="s">
        <v>342</v>
      </c>
      <c r="B228" s="54" t="s">
        <v>1994</v>
      </c>
      <c r="C228" s="1" t="s">
        <v>64</v>
      </c>
      <c r="D228" s="54" t="s">
        <v>2349</v>
      </c>
      <c r="E228" s="54" t="s">
        <v>2007</v>
      </c>
      <c r="F228" s="54" t="s">
        <v>2000</v>
      </c>
      <c r="G228" s="54" t="s">
        <v>2008</v>
      </c>
      <c r="H228" s="1">
        <v>2025</v>
      </c>
      <c r="I228" s="54" t="s">
        <v>2360</v>
      </c>
      <c r="J228" s="54" t="s">
        <v>2360</v>
      </c>
      <c r="K228" s="54" t="s">
        <v>2360</v>
      </c>
      <c r="L228" s="54" t="s">
        <v>2360</v>
      </c>
      <c r="M228" s="54" t="s">
        <v>2360</v>
      </c>
      <c r="N228" s="54" t="s">
        <v>2360</v>
      </c>
      <c r="O228" s="54" t="s">
        <v>2006</v>
      </c>
      <c r="P228" s="54" t="s">
        <v>2360</v>
      </c>
      <c r="Q228" s="54" t="s">
        <v>409</v>
      </c>
      <c r="R228" s="54" t="s">
        <v>91</v>
      </c>
    </row>
    <row r="229" spans="1:31" ht="73.5">
      <c r="A229" s="54" t="s">
        <v>343</v>
      </c>
      <c r="B229" s="54" t="s">
        <v>2009</v>
      </c>
      <c r="C229" s="1" t="s">
        <v>64</v>
      </c>
      <c r="D229" s="54" t="s">
        <v>1420</v>
      </c>
      <c r="E229" s="54" t="s">
        <v>482</v>
      </c>
      <c r="F229" s="54" t="s">
        <v>2010</v>
      </c>
      <c r="G229" s="54" t="s">
        <v>541</v>
      </c>
      <c r="H229" s="1">
        <v>2025</v>
      </c>
      <c r="I229" s="54" t="s">
        <v>2360</v>
      </c>
      <c r="J229" s="54" t="s">
        <v>2360</v>
      </c>
      <c r="K229" s="54" t="s">
        <v>2360</v>
      </c>
      <c r="L229" s="54" t="s">
        <v>2360</v>
      </c>
      <c r="M229" s="54" t="s">
        <v>2360</v>
      </c>
      <c r="N229" s="54" t="s">
        <v>2360</v>
      </c>
      <c r="O229" s="54" t="s">
        <v>2012</v>
      </c>
      <c r="P229" s="54" t="s">
        <v>2360</v>
      </c>
      <c r="Q229" s="54" t="s">
        <v>409</v>
      </c>
      <c r="R229" s="54" t="s">
        <v>70</v>
      </c>
    </row>
    <row r="230" spans="1:31" ht="73.5">
      <c r="A230" s="54" t="s">
        <v>344</v>
      </c>
      <c r="B230" s="54" t="s">
        <v>2009</v>
      </c>
      <c r="C230" s="1" t="s">
        <v>64</v>
      </c>
      <c r="D230" s="54" t="s">
        <v>2014</v>
      </c>
      <c r="E230" s="54" t="s">
        <v>482</v>
      </c>
      <c r="F230" s="54" t="s">
        <v>2010</v>
      </c>
      <c r="G230" s="54" t="s">
        <v>2015</v>
      </c>
      <c r="H230" s="1">
        <v>2025</v>
      </c>
      <c r="I230" s="54" t="s">
        <v>2360</v>
      </c>
      <c r="J230" s="54" t="s">
        <v>2360</v>
      </c>
      <c r="K230" s="54" t="s">
        <v>2360</v>
      </c>
      <c r="L230" s="54" t="s">
        <v>2360</v>
      </c>
      <c r="M230" s="54" t="s">
        <v>2360</v>
      </c>
      <c r="N230" s="54" t="s">
        <v>2360</v>
      </c>
      <c r="O230" s="54" t="s">
        <v>2016</v>
      </c>
      <c r="P230" s="54" t="s">
        <v>2360</v>
      </c>
      <c r="Q230" s="54" t="s">
        <v>409</v>
      </c>
      <c r="R230" s="54" t="s">
        <v>70</v>
      </c>
    </row>
    <row r="231" spans="1:31" ht="94.5">
      <c r="A231" s="54" t="s">
        <v>345</v>
      </c>
      <c r="B231" s="54" t="s">
        <v>2017</v>
      </c>
      <c r="C231" s="1" t="s">
        <v>64</v>
      </c>
      <c r="D231" s="54" t="s">
        <v>2022</v>
      </c>
      <c r="E231" s="54" t="s">
        <v>2019</v>
      </c>
      <c r="F231" s="54" t="s">
        <v>2020</v>
      </c>
      <c r="G231" s="54" t="s">
        <v>2023</v>
      </c>
      <c r="H231" s="1">
        <v>2025</v>
      </c>
      <c r="I231" s="54" t="s">
        <v>2360</v>
      </c>
      <c r="J231" s="54" t="s">
        <v>2360</v>
      </c>
      <c r="K231" s="54" t="s">
        <v>2360</v>
      </c>
      <c r="L231" s="54" t="s">
        <v>2360</v>
      </c>
      <c r="M231" s="54" t="s">
        <v>2360</v>
      </c>
      <c r="N231" s="54" t="s">
        <v>2360</v>
      </c>
      <c r="O231" s="54" t="s">
        <v>2024</v>
      </c>
      <c r="P231" s="54" t="s">
        <v>2360</v>
      </c>
      <c r="Q231" s="54" t="s">
        <v>409</v>
      </c>
      <c r="R231" s="54" t="s">
        <v>52</v>
      </c>
      <c r="S231" s="8"/>
      <c r="T231" s="8"/>
      <c r="AD231" s="9" t="s">
        <v>7</v>
      </c>
      <c r="AE231" s="5" t="s">
        <v>16</v>
      </c>
    </row>
    <row r="232" spans="1:31" ht="136.5">
      <c r="A232" s="54" t="s">
        <v>346</v>
      </c>
      <c r="B232" s="54" t="s">
        <v>2039</v>
      </c>
      <c r="C232" s="1" t="s">
        <v>64</v>
      </c>
      <c r="D232" s="54" t="s">
        <v>2045</v>
      </c>
      <c r="E232" s="54" t="s">
        <v>476</v>
      </c>
      <c r="F232" s="54" t="s">
        <v>2041</v>
      </c>
      <c r="G232" s="54" t="s">
        <v>2046</v>
      </c>
      <c r="H232" s="1">
        <v>2025</v>
      </c>
      <c r="I232" s="54" t="s">
        <v>2360</v>
      </c>
      <c r="J232" s="54" t="s">
        <v>2360</v>
      </c>
      <c r="K232" s="54" t="s">
        <v>2360</v>
      </c>
      <c r="L232" s="54" t="s">
        <v>2360</v>
      </c>
      <c r="M232" s="54" t="s">
        <v>2360</v>
      </c>
      <c r="N232" s="54" t="s">
        <v>2360</v>
      </c>
      <c r="O232" s="54" t="s">
        <v>2043</v>
      </c>
      <c r="P232" s="54" t="s">
        <v>2360</v>
      </c>
      <c r="Q232" s="54" t="s">
        <v>409</v>
      </c>
      <c r="R232" s="54" t="s">
        <v>42</v>
      </c>
    </row>
    <row r="233" spans="1:31" ht="136.5">
      <c r="A233" s="54" t="s">
        <v>347</v>
      </c>
      <c r="B233" s="54" t="s">
        <v>2039</v>
      </c>
      <c r="C233" s="1" t="s">
        <v>64</v>
      </c>
      <c r="D233" s="54" t="s">
        <v>2045</v>
      </c>
      <c r="E233" s="54" t="s">
        <v>775</v>
      </c>
      <c r="F233" s="54" t="s">
        <v>2047</v>
      </c>
      <c r="G233" s="54" t="s">
        <v>2046</v>
      </c>
      <c r="H233" s="1">
        <v>2025</v>
      </c>
      <c r="I233" s="54" t="s">
        <v>2360</v>
      </c>
      <c r="J233" s="54" t="s">
        <v>2360</v>
      </c>
      <c r="K233" s="54" t="s">
        <v>2360</v>
      </c>
      <c r="L233" s="54" t="s">
        <v>2360</v>
      </c>
      <c r="M233" s="54" t="s">
        <v>2360</v>
      </c>
      <c r="N233" s="54" t="s">
        <v>2360</v>
      </c>
      <c r="O233" s="54" t="s">
        <v>2043</v>
      </c>
      <c r="P233" s="54" t="s">
        <v>2360</v>
      </c>
      <c r="Q233" s="54" t="s">
        <v>409</v>
      </c>
      <c r="R233" s="54" t="s">
        <v>42</v>
      </c>
    </row>
    <row r="234" spans="1:31" ht="63">
      <c r="A234" s="54" t="s">
        <v>348</v>
      </c>
      <c r="B234" s="54" t="s">
        <v>2048</v>
      </c>
      <c r="C234" s="1" t="s">
        <v>64</v>
      </c>
      <c r="D234" s="54" t="s">
        <v>55</v>
      </c>
      <c r="E234" s="54" t="s">
        <v>2049</v>
      </c>
      <c r="F234" s="54" t="s">
        <v>2050</v>
      </c>
      <c r="G234" s="54" t="s">
        <v>541</v>
      </c>
      <c r="H234" s="1">
        <v>2025</v>
      </c>
      <c r="I234" s="4">
        <f t="shared" si="2"/>
        <v>159572.82</v>
      </c>
      <c r="J234" s="4">
        <v>159572.82</v>
      </c>
      <c r="K234" s="4">
        <v>0</v>
      </c>
      <c r="L234" s="4">
        <v>0</v>
      </c>
      <c r="M234" s="4">
        <v>0</v>
      </c>
      <c r="N234" s="4">
        <v>0</v>
      </c>
      <c r="O234" s="54" t="s">
        <v>2051</v>
      </c>
      <c r="P234" s="54" t="s">
        <v>2052</v>
      </c>
      <c r="Q234" s="54" t="s">
        <v>409</v>
      </c>
      <c r="R234" s="54" t="s">
        <v>52</v>
      </c>
    </row>
    <row r="235" spans="1:31" ht="73.5">
      <c r="A235" s="54" t="s">
        <v>349</v>
      </c>
      <c r="B235" s="54" t="s">
        <v>2053</v>
      </c>
      <c r="C235" s="1" t="s">
        <v>64</v>
      </c>
      <c r="D235" s="54" t="s">
        <v>2058</v>
      </c>
      <c r="E235" s="54" t="s">
        <v>2059</v>
      </c>
      <c r="F235" s="54" t="s">
        <v>2056</v>
      </c>
      <c r="G235" s="54" t="s">
        <v>541</v>
      </c>
      <c r="H235" s="1">
        <v>2025</v>
      </c>
      <c r="I235" s="4">
        <f t="shared" si="2"/>
        <v>158068.53</v>
      </c>
      <c r="J235" s="4">
        <v>158068.53</v>
      </c>
      <c r="K235" s="4">
        <v>0</v>
      </c>
      <c r="L235" s="4">
        <v>0</v>
      </c>
      <c r="M235" s="4">
        <v>0</v>
      </c>
      <c r="N235" s="4">
        <v>0</v>
      </c>
      <c r="O235" s="54" t="s">
        <v>906</v>
      </c>
      <c r="P235" s="54" t="s">
        <v>2060</v>
      </c>
      <c r="Q235" s="54" t="s">
        <v>409</v>
      </c>
      <c r="R235" s="54" t="s">
        <v>70</v>
      </c>
    </row>
    <row r="236" spans="1:31" ht="73.5">
      <c r="A236" s="54" t="s">
        <v>350</v>
      </c>
      <c r="B236" s="54" t="s">
        <v>2053</v>
      </c>
      <c r="C236" s="1" t="s">
        <v>64</v>
      </c>
      <c r="D236" s="54" t="s">
        <v>2061</v>
      </c>
      <c r="E236" s="54" t="s">
        <v>2062</v>
      </c>
      <c r="F236" s="54" t="s">
        <v>2056</v>
      </c>
      <c r="G236" s="54" t="s">
        <v>541</v>
      </c>
      <c r="H236" s="1">
        <v>2026</v>
      </c>
      <c r="I236" s="54" t="s">
        <v>2360</v>
      </c>
      <c r="J236" s="54" t="s">
        <v>2360</v>
      </c>
      <c r="K236" s="54" t="s">
        <v>2360</v>
      </c>
      <c r="L236" s="54" t="s">
        <v>2360</v>
      </c>
      <c r="M236" s="54" t="s">
        <v>2360</v>
      </c>
      <c r="N236" s="54" t="s">
        <v>2360</v>
      </c>
      <c r="O236" s="54" t="s">
        <v>906</v>
      </c>
      <c r="P236" s="54" t="s">
        <v>2360</v>
      </c>
      <c r="Q236" s="54" t="s">
        <v>409</v>
      </c>
      <c r="R236" s="54" t="s">
        <v>70</v>
      </c>
    </row>
    <row r="237" spans="1:31" ht="136.5">
      <c r="A237" s="54" t="s">
        <v>351</v>
      </c>
      <c r="B237" s="54" t="s">
        <v>2053</v>
      </c>
      <c r="C237" s="1" t="s">
        <v>64</v>
      </c>
      <c r="D237" s="54" t="s">
        <v>2063</v>
      </c>
      <c r="E237" s="54" t="s">
        <v>2064</v>
      </c>
      <c r="F237" s="54" t="s">
        <v>2056</v>
      </c>
      <c r="G237" s="54" t="s">
        <v>2063</v>
      </c>
      <c r="H237" s="1">
        <v>2027</v>
      </c>
      <c r="I237" s="54" t="s">
        <v>2360</v>
      </c>
      <c r="J237" s="54" t="s">
        <v>2360</v>
      </c>
      <c r="K237" s="54" t="s">
        <v>2360</v>
      </c>
      <c r="L237" s="54" t="s">
        <v>2360</v>
      </c>
      <c r="M237" s="54" t="s">
        <v>2360</v>
      </c>
      <c r="N237" s="54" t="s">
        <v>2360</v>
      </c>
      <c r="O237" s="54" t="s">
        <v>2065</v>
      </c>
      <c r="P237" s="54" t="s">
        <v>2360</v>
      </c>
      <c r="Q237" s="54" t="s">
        <v>409</v>
      </c>
      <c r="R237" s="54" t="s">
        <v>42</v>
      </c>
    </row>
    <row r="238" spans="1:31" ht="136.5">
      <c r="A238" s="54" t="s">
        <v>352</v>
      </c>
      <c r="B238" s="54" t="s">
        <v>2053</v>
      </c>
      <c r="C238" s="1" t="s">
        <v>64</v>
      </c>
      <c r="D238" s="54" t="s">
        <v>41</v>
      </c>
      <c r="E238" s="54" t="s">
        <v>940</v>
      </c>
      <c r="F238" s="54" t="s">
        <v>2056</v>
      </c>
      <c r="G238" s="54" t="s">
        <v>2066</v>
      </c>
      <c r="H238" s="1">
        <v>2025</v>
      </c>
      <c r="I238" s="54" t="s">
        <v>2360</v>
      </c>
      <c r="J238" s="54" t="s">
        <v>2360</v>
      </c>
      <c r="K238" s="54" t="s">
        <v>2360</v>
      </c>
      <c r="L238" s="54" t="s">
        <v>2360</v>
      </c>
      <c r="M238" s="54" t="s">
        <v>2360</v>
      </c>
      <c r="N238" s="54" t="s">
        <v>2360</v>
      </c>
      <c r="O238" s="54" t="s">
        <v>2464</v>
      </c>
      <c r="P238" s="54" t="s">
        <v>2360</v>
      </c>
      <c r="Q238" s="54" t="s">
        <v>409</v>
      </c>
      <c r="R238" s="54" t="s">
        <v>42</v>
      </c>
    </row>
    <row r="239" spans="1:31" ht="73.5">
      <c r="A239" s="54" t="s">
        <v>353</v>
      </c>
      <c r="B239" s="54" t="s">
        <v>2053</v>
      </c>
      <c r="C239" s="1" t="s">
        <v>64</v>
      </c>
      <c r="D239" s="54" t="s">
        <v>1308</v>
      </c>
      <c r="E239" s="54" t="s">
        <v>940</v>
      </c>
      <c r="F239" s="54" t="s">
        <v>2056</v>
      </c>
      <c r="G239" s="54" t="s">
        <v>2067</v>
      </c>
      <c r="H239" s="1">
        <v>2025</v>
      </c>
      <c r="I239" s="54" t="s">
        <v>2360</v>
      </c>
      <c r="J239" s="54" t="s">
        <v>2360</v>
      </c>
      <c r="K239" s="54" t="s">
        <v>2360</v>
      </c>
      <c r="L239" s="54" t="s">
        <v>2360</v>
      </c>
      <c r="M239" s="54" t="s">
        <v>2360</v>
      </c>
      <c r="N239" s="54" t="s">
        <v>2360</v>
      </c>
      <c r="O239" s="54" t="s">
        <v>2068</v>
      </c>
      <c r="P239" s="54" t="s">
        <v>2360</v>
      </c>
      <c r="Q239" s="54" t="s">
        <v>409</v>
      </c>
      <c r="R239" s="54" t="s">
        <v>70</v>
      </c>
    </row>
    <row r="240" spans="1:31" ht="136.5">
      <c r="A240" s="54" t="s">
        <v>354</v>
      </c>
      <c r="B240" s="54" t="s">
        <v>2069</v>
      </c>
      <c r="C240" s="1" t="s">
        <v>64</v>
      </c>
      <c r="D240" s="54" t="s">
        <v>2083</v>
      </c>
      <c r="E240" s="54" t="s">
        <v>2084</v>
      </c>
      <c r="F240" s="54" t="s">
        <v>2072</v>
      </c>
      <c r="G240" s="54" t="s">
        <v>2085</v>
      </c>
      <c r="H240" s="1">
        <v>2025</v>
      </c>
      <c r="I240" s="4">
        <f>J240+K240+M240</f>
        <v>3308000</v>
      </c>
      <c r="J240" s="4">
        <v>827000</v>
      </c>
      <c r="K240" s="4">
        <v>2316000</v>
      </c>
      <c r="L240" s="4">
        <v>0</v>
      </c>
      <c r="M240" s="4">
        <v>165000</v>
      </c>
      <c r="N240" s="4">
        <v>0</v>
      </c>
      <c r="O240" s="54" t="s">
        <v>2086</v>
      </c>
      <c r="P240" s="54" t="s">
        <v>2087</v>
      </c>
      <c r="Q240" s="54" t="s">
        <v>409</v>
      </c>
      <c r="R240" s="54" t="s">
        <v>42</v>
      </c>
    </row>
    <row r="241" spans="1:18" ht="84">
      <c r="A241" s="54" t="s">
        <v>355</v>
      </c>
      <c r="B241" s="54" t="s">
        <v>2088</v>
      </c>
      <c r="C241" s="1" t="s">
        <v>64</v>
      </c>
      <c r="D241" s="54" t="s">
        <v>2113</v>
      </c>
      <c r="E241" s="54" t="s">
        <v>482</v>
      </c>
      <c r="F241" s="54" t="s">
        <v>2090</v>
      </c>
      <c r="G241" s="54" t="s">
        <v>2114</v>
      </c>
      <c r="H241" s="1">
        <v>2025</v>
      </c>
      <c r="I241" s="4">
        <f t="shared" ref="I241:I261" si="3">J241+K241</f>
        <v>10000</v>
      </c>
      <c r="J241" s="4">
        <v>10000</v>
      </c>
      <c r="K241" s="4">
        <v>0</v>
      </c>
      <c r="L241" s="4">
        <v>0</v>
      </c>
      <c r="M241" s="4">
        <v>0</v>
      </c>
      <c r="N241" s="4">
        <v>0</v>
      </c>
      <c r="O241" s="54" t="s">
        <v>755</v>
      </c>
      <c r="P241" s="54" t="s">
        <v>2360</v>
      </c>
      <c r="Q241" s="54" t="s">
        <v>409</v>
      </c>
      <c r="R241" s="54" t="s">
        <v>52</v>
      </c>
    </row>
    <row r="242" spans="1:18" ht="63">
      <c r="A242" s="54" t="s">
        <v>356</v>
      </c>
      <c r="B242" s="54" t="s">
        <v>2088</v>
      </c>
      <c r="C242" s="1" t="s">
        <v>64</v>
      </c>
      <c r="D242" s="54" t="s">
        <v>2115</v>
      </c>
      <c r="E242" s="54" t="s">
        <v>482</v>
      </c>
      <c r="F242" s="54" t="s">
        <v>2090</v>
      </c>
      <c r="G242" s="54" t="s">
        <v>2116</v>
      </c>
      <c r="H242" s="1">
        <v>2025</v>
      </c>
      <c r="I242" s="4">
        <f t="shared" si="3"/>
        <v>5000</v>
      </c>
      <c r="J242" s="4">
        <v>5000</v>
      </c>
      <c r="K242" s="4">
        <v>0</v>
      </c>
      <c r="L242" s="4">
        <v>0</v>
      </c>
      <c r="M242" s="4">
        <v>0</v>
      </c>
      <c r="N242" s="4">
        <v>0</v>
      </c>
      <c r="O242" s="54" t="s">
        <v>2092</v>
      </c>
      <c r="P242" s="54" t="s">
        <v>2360</v>
      </c>
      <c r="Q242" s="54" t="s">
        <v>409</v>
      </c>
      <c r="R242" s="54" t="s">
        <v>52</v>
      </c>
    </row>
    <row r="243" spans="1:18" ht="63">
      <c r="A243" s="54" t="s">
        <v>357</v>
      </c>
      <c r="B243" s="54" t="s">
        <v>2088</v>
      </c>
      <c r="C243" s="1" t="s">
        <v>64</v>
      </c>
      <c r="D243" s="54" t="s">
        <v>2117</v>
      </c>
      <c r="E243" s="54" t="s">
        <v>482</v>
      </c>
      <c r="F243" s="54" t="s">
        <v>2090</v>
      </c>
      <c r="G243" s="54" t="s">
        <v>2118</v>
      </c>
      <c r="H243" s="1">
        <v>2025</v>
      </c>
      <c r="I243" s="4">
        <f t="shared" si="3"/>
        <v>20000</v>
      </c>
      <c r="J243" s="4">
        <v>20000</v>
      </c>
      <c r="K243" s="4">
        <v>0</v>
      </c>
      <c r="L243" s="4">
        <v>0</v>
      </c>
      <c r="M243" s="4">
        <v>0</v>
      </c>
      <c r="N243" s="4">
        <v>0</v>
      </c>
      <c r="O243" s="54" t="s">
        <v>2092</v>
      </c>
      <c r="P243" s="54" t="s">
        <v>2360</v>
      </c>
      <c r="Q243" s="54" t="s">
        <v>409</v>
      </c>
      <c r="R243" s="54" t="s">
        <v>52</v>
      </c>
    </row>
    <row r="244" spans="1:18" ht="63">
      <c r="A244" s="54" t="s">
        <v>358</v>
      </c>
      <c r="B244" s="54" t="s">
        <v>2088</v>
      </c>
      <c r="C244" s="1" t="s">
        <v>64</v>
      </c>
      <c r="D244" s="54" t="s">
        <v>2119</v>
      </c>
      <c r="E244" s="54" t="s">
        <v>482</v>
      </c>
      <c r="F244" s="54" t="s">
        <v>2090</v>
      </c>
      <c r="G244" s="54" t="s">
        <v>2120</v>
      </c>
      <c r="H244" s="1">
        <v>2025</v>
      </c>
      <c r="I244" s="4">
        <f t="shared" si="3"/>
        <v>50000</v>
      </c>
      <c r="J244" s="4">
        <v>50000</v>
      </c>
      <c r="K244" s="4">
        <v>0</v>
      </c>
      <c r="L244" s="4">
        <v>0</v>
      </c>
      <c r="M244" s="4">
        <v>0</v>
      </c>
      <c r="N244" s="4">
        <v>0</v>
      </c>
      <c r="O244" s="54" t="s">
        <v>755</v>
      </c>
      <c r="P244" s="54" t="s">
        <v>2360</v>
      </c>
      <c r="Q244" s="54" t="s">
        <v>409</v>
      </c>
      <c r="R244" s="54" t="s">
        <v>52</v>
      </c>
    </row>
    <row r="245" spans="1:18" ht="136.5">
      <c r="A245" s="54" t="s">
        <v>359</v>
      </c>
      <c r="B245" s="54" t="s">
        <v>2131</v>
      </c>
      <c r="C245" s="1" t="s">
        <v>64</v>
      </c>
      <c r="D245" s="54" t="s">
        <v>2431</v>
      </c>
      <c r="E245" s="54" t="s">
        <v>476</v>
      </c>
      <c r="F245" s="54" t="s">
        <v>2132</v>
      </c>
      <c r="G245" s="54" t="s">
        <v>2133</v>
      </c>
      <c r="H245" s="1" t="s">
        <v>556</v>
      </c>
      <c r="I245" s="54" t="s">
        <v>2360</v>
      </c>
      <c r="J245" s="54" t="s">
        <v>2360</v>
      </c>
      <c r="K245" s="54" t="s">
        <v>2360</v>
      </c>
      <c r="L245" s="54" t="s">
        <v>2360</v>
      </c>
      <c r="M245" s="54" t="s">
        <v>2360</v>
      </c>
      <c r="N245" s="54" t="s">
        <v>2360</v>
      </c>
      <c r="O245" s="54" t="s">
        <v>2134</v>
      </c>
      <c r="P245" s="54" t="s">
        <v>2360</v>
      </c>
      <c r="Q245" s="54" t="s">
        <v>409</v>
      </c>
      <c r="R245" s="54" t="s">
        <v>42</v>
      </c>
    </row>
    <row r="246" spans="1:18" ht="73.5">
      <c r="A246" s="54" t="s">
        <v>360</v>
      </c>
      <c r="B246" s="54" t="s">
        <v>2140</v>
      </c>
      <c r="C246" s="1" t="s">
        <v>64</v>
      </c>
      <c r="D246" s="54" t="s">
        <v>2433</v>
      </c>
      <c r="E246" s="54" t="s">
        <v>482</v>
      </c>
      <c r="F246" s="54" t="s">
        <v>2141</v>
      </c>
      <c r="G246" s="54" t="s">
        <v>2432</v>
      </c>
      <c r="H246" s="1">
        <v>2027</v>
      </c>
      <c r="I246" s="54" t="s">
        <v>2360</v>
      </c>
      <c r="J246" s="54" t="s">
        <v>2360</v>
      </c>
      <c r="K246" s="54" t="s">
        <v>2360</v>
      </c>
      <c r="L246" s="54" t="s">
        <v>2360</v>
      </c>
      <c r="M246" s="54" t="s">
        <v>2360</v>
      </c>
      <c r="N246" s="54" t="s">
        <v>2360</v>
      </c>
      <c r="O246" s="54" t="s">
        <v>2142</v>
      </c>
      <c r="P246" s="54" t="s">
        <v>2360</v>
      </c>
      <c r="Q246" s="54" t="s">
        <v>409</v>
      </c>
      <c r="R246" s="54" t="s">
        <v>70</v>
      </c>
    </row>
    <row r="247" spans="1:18" ht="178.5">
      <c r="A247" s="54" t="s">
        <v>361</v>
      </c>
      <c r="B247" s="54" t="s">
        <v>2147</v>
      </c>
      <c r="C247" s="1" t="s">
        <v>64</v>
      </c>
      <c r="D247" s="54" t="s">
        <v>2153</v>
      </c>
      <c r="E247" s="54" t="s">
        <v>2149</v>
      </c>
      <c r="F247" s="54" t="s">
        <v>2150</v>
      </c>
      <c r="G247" s="54" t="s">
        <v>2154</v>
      </c>
      <c r="H247" s="1">
        <v>2025</v>
      </c>
      <c r="I247" s="4">
        <f t="shared" si="3"/>
        <v>3000000</v>
      </c>
      <c r="J247" s="4">
        <v>3000000</v>
      </c>
      <c r="K247" s="4">
        <v>0</v>
      </c>
      <c r="L247" s="4">
        <v>0</v>
      </c>
      <c r="M247" s="4">
        <v>0</v>
      </c>
      <c r="N247" s="4">
        <v>0</v>
      </c>
      <c r="O247" s="54" t="s">
        <v>2155</v>
      </c>
      <c r="P247" s="54" t="s">
        <v>2360</v>
      </c>
      <c r="Q247" s="54" t="s">
        <v>409</v>
      </c>
      <c r="R247" s="54" t="s">
        <v>52</v>
      </c>
    </row>
    <row r="248" spans="1:18" ht="136.5">
      <c r="A248" s="54" t="s">
        <v>362</v>
      </c>
      <c r="B248" s="54" t="s">
        <v>2156</v>
      </c>
      <c r="C248" s="1" t="s">
        <v>64</v>
      </c>
      <c r="D248" s="14" t="s">
        <v>2157</v>
      </c>
      <c r="E248" s="54" t="s">
        <v>476</v>
      </c>
      <c r="F248" s="54" t="s">
        <v>2158</v>
      </c>
      <c r="G248" s="54" t="s">
        <v>2159</v>
      </c>
      <c r="H248" s="1">
        <v>2025</v>
      </c>
      <c r="I248" s="54" t="s">
        <v>2360</v>
      </c>
      <c r="J248" s="54" t="s">
        <v>2360</v>
      </c>
      <c r="K248" s="54" t="s">
        <v>2360</v>
      </c>
      <c r="L248" s="54" t="s">
        <v>2360</v>
      </c>
      <c r="M248" s="54" t="s">
        <v>2360</v>
      </c>
      <c r="N248" s="54" t="s">
        <v>2360</v>
      </c>
      <c r="O248" s="54" t="s">
        <v>2160</v>
      </c>
      <c r="P248" s="54" t="s">
        <v>2360</v>
      </c>
      <c r="Q248" s="54" t="s">
        <v>409</v>
      </c>
      <c r="R248" s="54" t="s">
        <v>42</v>
      </c>
    </row>
    <row r="249" spans="1:18" ht="136.5">
      <c r="A249" s="54" t="s">
        <v>363</v>
      </c>
      <c r="B249" s="54" t="s">
        <v>2156</v>
      </c>
      <c r="C249" s="1" t="s">
        <v>64</v>
      </c>
      <c r="D249" s="54" t="s">
        <v>41</v>
      </c>
      <c r="E249" s="54" t="s">
        <v>476</v>
      </c>
      <c r="F249" s="54" t="s">
        <v>2158</v>
      </c>
      <c r="G249" s="54" t="s">
        <v>2161</v>
      </c>
      <c r="H249" s="1">
        <v>2025</v>
      </c>
      <c r="I249" s="54" t="s">
        <v>2360</v>
      </c>
      <c r="J249" s="54" t="s">
        <v>2360</v>
      </c>
      <c r="K249" s="54" t="s">
        <v>2360</v>
      </c>
      <c r="L249" s="54" t="s">
        <v>2360</v>
      </c>
      <c r="M249" s="54" t="s">
        <v>2360</v>
      </c>
      <c r="N249" s="54" t="s">
        <v>2360</v>
      </c>
      <c r="O249" s="54" t="s">
        <v>2162</v>
      </c>
      <c r="P249" s="54" t="s">
        <v>2360</v>
      </c>
      <c r="Q249" s="54" t="s">
        <v>409</v>
      </c>
      <c r="R249" s="54" t="s">
        <v>42</v>
      </c>
    </row>
    <row r="250" spans="1:18" ht="63">
      <c r="A250" s="54" t="s">
        <v>364</v>
      </c>
      <c r="B250" s="54" t="s">
        <v>2163</v>
      </c>
      <c r="C250" s="1" t="s">
        <v>64</v>
      </c>
      <c r="D250" s="14" t="s">
        <v>2157</v>
      </c>
      <c r="E250" s="54" t="s">
        <v>482</v>
      </c>
      <c r="F250" s="54" t="s">
        <v>2168</v>
      </c>
      <c r="G250" s="54" t="s">
        <v>2169</v>
      </c>
      <c r="H250" s="1">
        <v>2025</v>
      </c>
      <c r="I250" s="4">
        <f t="shared" si="3"/>
        <v>45000</v>
      </c>
      <c r="J250" s="4">
        <v>45000</v>
      </c>
      <c r="K250" s="4">
        <v>0</v>
      </c>
      <c r="L250" s="4">
        <v>0</v>
      </c>
      <c r="M250" s="4">
        <v>0</v>
      </c>
      <c r="N250" s="4">
        <v>0</v>
      </c>
      <c r="O250" s="54" t="s">
        <v>2170</v>
      </c>
      <c r="P250" s="54" t="s">
        <v>2360</v>
      </c>
      <c r="Q250" s="54" t="s">
        <v>409</v>
      </c>
      <c r="R250" s="54" t="s">
        <v>52</v>
      </c>
    </row>
    <row r="251" spans="1:18" ht="136.5">
      <c r="A251" s="54" t="s">
        <v>365</v>
      </c>
      <c r="B251" s="54" t="s">
        <v>2171</v>
      </c>
      <c r="C251" s="1" t="s">
        <v>64</v>
      </c>
      <c r="D251" s="54" t="s">
        <v>2348</v>
      </c>
      <c r="E251" s="54" t="s">
        <v>482</v>
      </c>
      <c r="F251" s="54" t="s">
        <v>2172</v>
      </c>
      <c r="G251" s="54" t="s">
        <v>2173</v>
      </c>
      <c r="H251" s="1">
        <v>2025</v>
      </c>
      <c r="I251" s="4">
        <f t="shared" si="3"/>
        <v>1500</v>
      </c>
      <c r="J251" s="4">
        <v>1500</v>
      </c>
      <c r="K251" s="4">
        <v>0</v>
      </c>
      <c r="L251" s="4">
        <v>0</v>
      </c>
      <c r="M251" s="4">
        <v>0</v>
      </c>
      <c r="N251" s="4">
        <v>0</v>
      </c>
      <c r="O251" s="54" t="s">
        <v>2174</v>
      </c>
      <c r="P251" s="54" t="s">
        <v>2360</v>
      </c>
      <c r="Q251" s="54" t="s">
        <v>409</v>
      </c>
      <c r="R251" s="54" t="s">
        <v>52</v>
      </c>
    </row>
    <row r="252" spans="1:18" s="5" customFormat="1" ht="63">
      <c r="A252" s="48" t="s">
        <v>366</v>
      </c>
      <c r="B252" s="48" t="s">
        <v>2367</v>
      </c>
      <c r="C252" s="1" t="s">
        <v>64</v>
      </c>
      <c r="D252" s="48" t="s">
        <v>41</v>
      </c>
      <c r="E252" s="48" t="s">
        <v>482</v>
      </c>
      <c r="F252" s="48" t="s">
        <v>2187</v>
      </c>
      <c r="G252" s="48" t="s">
        <v>2188</v>
      </c>
      <c r="H252" s="1">
        <v>2025</v>
      </c>
      <c r="I252" s="4">
        <f t="shared" si="3"/>
        <v>100000</v>
      </c>
      <c r="J252" s="4">
        <v>100000</v>
      </c>
      <c r="K252" s="4">
        <v>0</v>
      </c>
      <c r="L252" s="4">
        <v>0</v>
      </c>
      <c r="M252" s="4">
        <v>0</v>
      </c>
      <c r="N252" s="4">
        <v>0</v>
      </c>
      <c r="O252" s="54" t="s">
        <v>2189</v>
      </c>
      <c r="P252" s="54" t="s">
        <v>2360</v>
      </c>
      <c r="Q252" s="59" t="s">
        <v>2179</v>
      </c>
      <c r="R252" s="54" t="s">
        <v>52</v>
      </c>
    </row>
    <row r="253" spans="1:18" ht="73.5">
      <c r="A253" s="54" t="s">
        <v>367</v>
      </c>
      <c r="B253" s="54" t="s">
        <v>2190</v>
      </c>
      <c r="C253" s="54" t="s">
        <v>64</v>
      </c>
      <c r="D253" s="54" t="s">
        <v>2191</v>
      </c>
      <c r="E253" s="54" t="s">
        <v>482</v>
      </c>
      <c r="F253" s="54" t="s">
        <v>2192</v>
      </c>
      <c r="G253" s="54" t="s">
        <v>2193</v>
      </c>
      <c r="H253" s="54">
        <v>2025</v>
      </c>
      <c r="I253" s="4">
        <f t="shared" si="3"/>
        <v>50000</v>
      </c>
      <c r="J253" s="4">
        <v>50000</v>
      </c>
      <c r="K253" s="4">
        <v>0</v>
      </c>
      <c r="L253" s="4">
        <v>0</v>
      </c>
      <c r="M253" s="4">
        <v>0</v>
      </c>
      <c r="N253" s="4">
        <v>0</v>
      </c>
      <c r="O253" s="54" t="s">
        <v>2194</v>
      </c>
      <c r="P253" s="54" t="s">
        <v>2196</v>
      </c>
      <c r="Q253" s="54" t="s">
        <v>409</v>
      </c>
      <c r="R253" s="54" t="s">
        <v>70</v>
      </c>
    </row>
    <row r="254" spans="1:18" ht="94.5">
      <c r="A254" s="54" t="s">
        <v>368</v>
      </c>
      <c r="B254" s="54" t="s">
        <v>2197</v>
      </c>
      <c r="C254" s="54" t="s">
        <v>45</v>
      </c>
      <c r="D254" s="54" t="s">
        <v>2198</v>
      </c>
      <c r="E254" s="54" t="s">
        <v>2199</v>
      </c>
      <c r="F254" s="54" t="s">
        <v>2200</v>
      </c>
      <c r="G254" s="14" t="s">
        <v>2210</v>
      </c>
      <c r="H254" s="54">
        <v>2025</v>
      </c>
      <c r="I254" s="4">
        <f t="shared" si="3"/>
        <v>2871930</v>
      </c>
      <c r="J254" s="4">
        <v>2871930</v>
      </c>
      <c r="K254" s="4">
        <v>0</v>
      </c>
      <c r="L254" s="4">
        <v>0</v>
      </c>
      <c r="M254" s="4">
        <v>0</v>
      </c>
      <c r="N254" s="4">
        <v>0</v>
      </c>
      <c r="O254" s="54" t="s">
        <v>2202</v>
      </c>
      <c r="P254" s="54" t="s">
        <v>2211</v>
      </c>
      <c r="Q254" s="54" t="s">
        <v>409</v>
      </c>
      <c r="R254" s="54" t="s">
        <v>52</v>
      </c>
    </row>
    <row r="255" spans="1:18" ht="63">
      <c r="A255" s="54" t="s">
        <v>369</v>
      </c>
      <c r="B255" s="54" t="s">
        <v>2197</v>
      </c>
      <c r="C255" s="54" t="s">
        <v>45</v>
      </c>
      <c r="D255" s="54" t="s">
        <v>2198</v>
      </c>
      <c r="E255" s="54" t="s">
        <v>2199</v>
      </c>
      <c r="F255" s="54" t="s">
        <v>2200</v>
      </c>
      <c r="G255" s="54" t="s">
        <v>2212</v>
      </c>
      <c r="H255" s="54">
        <v>2025</v>
      </c>
      <c r="I255" s="4">
        <f t="shared" si="3"/>
        <v>123000</v>
      </c>
      <c r="J255" s="4">
        <v>123000</v>
      </c>
      <c r="K255" s="4">
        <v>0</v>
      </c>
      <c r="L255" s="4">
        <v>0</v>
      </c>
      <c r="M255" s="4">
        <v>0</v>
      </c>
      <c r="N255" s="4">
        <v>0</v>
      </c>
      <c r="O255" s="54" t="s">
        <v>2213</v>
      </c>
      <c r="P255" s="54" t="s">
        <v>2214</v>
      </c>
      <c r="Q255" s="54" t="s">
        <v>409</v>
      </c>
      <c r="R255" s="54" t="s">
        <v>52</v>
      </c>
    </row>
    <row r="256" spans="1:18" ht="105">
      <c r="A256" s="54" t="s">
        <v>370</v>
      </c>
      <c r="B256" s="54" t="s">
        <v>2422</v>
      </c>
      <c r="C256" s="1" t="s">
        <v>45</v>
      </c>
      <c r="D256" s="54" t="s">
        <v>2186</v>
      </c>
      <c r="E256" s="54" t="s">
        <v>2229</v>
      </c>
      <c r="F256" s="54" t="s">
        <v>2238</v>
      </c>
      <c r="G256" s="54" t="s">
        <v>2245</v>
      </c>
      <c r="H256" s="54">
        <v>2025</v>
      </c>
      <c r="I256" s="4">
        <f t="shared" si="3"/>
        <v>200</v>
      </c>
      <c r="J256" s="4">
        <v>200</v>
      </c>
      <c r="K256" s="4">
        <v>0</v>
      </c>
      <c r="L256" s="4">
        <v>0</v>
      </c>
      <c r="M256" s="4">
        <v>0</v>
      </c>
      <c r="N256" s="4">
        <v>0</v>
      </c>
      <c r="O256" s="52" t="s">
        <v>2246</v>
      </c>
      <c r="P256" s="54" t="s">
        <v>2360</v>
      </c>
      <c r="Q256" s="54" t="s">
        <v>409</v>
      </c>
      <c r="R256" s="54" t="s">
        <v>70</v>
      </c>
    </row>
    <row r="257" spans="1:18" ht="304.5">
      <c r="A257" s="54" t="s">
        <v>371</v>
      </c>
      <c r="B257" s="54" t="s">
        <v>2247</v>
      </c>
      <c r="C257" s="1" t="s">
        <v>45</v>
      </c>
      <c r="D257" s="54" t="s">
        <v>2248</v>
      </c>
      <c r="E257" s="54" t="s">
        <v>2249</v>
      </c>
      <c r="F257" s="54" t="s">
        <v>2273</v>
      </c>
      <c r="G257" s="54" t="s">
        <v>2451</v>
      </c>
      <c r="H257" s="1">
        <v>2025</v>
      </c>
      <c r="I257" s="4">
        <f t="shared" si="3"/>
        <v>1278003.19</v>
      </c>
      <c r="J257" s="21">
        <v>1278003.19</v>
      </c>
      <c r="K257" s="4">
        <v>0</v>
      </c>
      <c r="L257" s="4">
        <v>0</v>
      </c>
      <c r="M257" s="4">
        <v>0</v>
      </c>
      <c r="N257" s="4">
        <v>0</v>
      </c>
      <c r="O257" s="54" t="s">
        <v>2360</v>
      </c>
      <c r="P257" s="54" t="s">
        <v>2360</v>
      </c>
      <c r="Q257" s="54" t="s">
        <v>409</v>
      </c>
      <c r="R257" s="54" t="s">
        <v>917</v>
      </c>
    </row>
    <row r="258" spans="1:18" ht="304.5">
      <c r="A258" s="54" t="s">
        <v>372</v>
      </c>
      <c r="B258" s="54" t="s">
        <v>2247</v>
      </c>
      <c r="C258" s="1" t="s">
        <v>45</v>
      </c>
      <c r="D258" s="54" t="s">
        <v>2248</v>
      </c>
      <c r="E258" s="54" t="s">
        <v>2249</v>
      </c>
      <c r="F258" s="54" t="s">
        <v>2274</v>
      </c>
      <c r="G258" s="54" t="s">
        <v>2452</v>
      </c>
      <c r="H258" s="1">
        <v>2025</v>
      </c>
      <c r="I258" s="4">
        <f t="shared" si="3"/>
        <v>1931354.8599999999</v>
      </c>
      <c r="J258" s="21">
        <v>1931354.8599999999</v>
      </c>
      <c r="K258" s="4">
        <v>0</v>
      </c>
      <c r="L258" s="4">
        <v>0</v>
      </c>
      <c r="M258" s="4">
        <v>0</v>
      </c>
      <c r="N258" s="4">
        <v>0</v>
      </c>
      <c r="O258" s="54" t="s">
        <v>2360</v>
      </c>
      <c r="P258" s="54" t="s">
        <v>2360</v>
      </c>
      <c r="Q258" s="54" t="s">
        <v>409</v>
      </c>
      <c r="R258" s="54" t="s">
        <v>917</v>
      </c>
    </row>
    <row r="259" spans="1:18" ht="241.5">
      <c r="A259" s="54" t="s">
        <v>373</v>
      </c>
      <c r="B259" s="54" t="s">
        <v>2247</v>
      </c>
      <c r="C259" s="1" t="s">
        <v>45</v>
      </c>
      <c r="D259" s="54" t="s">
        <v>2248</v>
      </c>
      <c r="E259" s="54" t="s">
        <v>2249</v>
      </c>
      <c r="F259" s="54" t="s">
        <v>2275</v>
      </c>
      <c r="G259" s="54" t="s">
        <v>2453</v>
      </c>
      <c r="H259" s="1">
        <v>2025</v>
      </c>
      <c r="I259" s="4">
        <f t="shared" si="3"/>
        <v>1509363.15</v>
      </c>
      <c r="J259" s="21">
        <v>1509363.15</v>
      </c>
      <c r="K259" s="4">
        <v>0</v>
      </c>
      <c r="L259" s="4">
        <v>0</v>
      </c>
      <c r="M259" s="4">
        <v>0</v>
      </c>
      <c r="N259" s="4">
        <v>0</v>
      </c>
      <c r="O259" s="54" t="s">
        <v>2360</v>
      </c>
      <c r="P259" s="54" t="s">
        <v>2360</v>
      </c>
      <c r="Q259" s="54" t="s">
        <v>409</v>
      </c>
      <c r="R259" s="54" t="s">
        <v>917</v>
      </c>
    </row>
    <row r="260" spans="1:18" ht="241.5">
      <c r="A260" s="54" t="s">
        <v>374</v>
      </c>
      <c r="B260" s="54" t="s">
        <v>2247</v>
      </c>
      <c r="C260" s="1" t="s">
        <v>45</v>
      </c>
      <c r="D260" s="54" t="s">
        <v>2248</v>
      </c>
      <c r="E260" s="54" t="s">
        <v>2249</v>
      </c>
      <c r="F260" s="54" t="s">
        <v>2276</v>
      </c>
      <c r="G260" s="54" t="s">
        <v>2454</v>
      </c>
      <c r="H260" s="1">
        <v>2025</v>
      </c>
      <c r="I260" s="4">
        <f t="shared" si="3"/>
        <v>1408413.05</v>
      </c>
      <c r="J260" s="21">
        <v>1408413.05</v>
      </c>
      <c r="K260" s="4">
        <v>0</v>
      </c>
      <c r="L260" s="4">
        <v>0</v>
      </c>
      <c r="M260" s="4">
        <v>0</v>
      </c>
      <c r="N260" s="4">
        <v>0</v>
      </c>
      <c r="O260" s="54" t="s">
        <v>2360</v>
      </c>
      <c r="P260" s="54" t="s">
        <v>2360</v>
      </c>
      <c r="Q260" s="54" t="s">
        <v>409</v>
      </c>
      <c r="R260" s="54" t="s">
        <v>917</v>
      </c>
    </row>
    <row r="261" spans="1:18" ht="147">
      <c r="A261" s="54" t="s">
        <v>375</v>
      </c>
      <c r="B261" s="54" t="s">
        <v>2247</v>
      </c>
      <c r="C261" s="1" t="s">
        <v>45</v>
      </c>
      <c r="D261" s="54" t="s">
        <v>2248</v>
      </c>
      <c r="E261" s="54" t="s">
        <v>2249</v>
      </c>
      <c r="F261" s="54" t="s">
        <v>2277</v>
      </c>
      <c r="G261" s="54" t="s">
        <v>2455</v>
      </c>
      <c r="H261" s="1">
        <v>2025</v>
      </c>
      <c r="I261" s="4">
        <f t="shared" si="3"/>
        <v>1729413.98</v>
      </c>
      <c r="J261" s="21">
        <v>1729413.98</v>
      </c>
      <c r="K261" s="4">
        <v>0</v>
      </c>
      <c r="L261" s="4">
        <v>0</v>
      </c>
      <c r="M261" s="4">
        <v>0</v>
      </c>
      <c r="N261" s="4">
        <v>0</v>
      </c>
      <c r="O261" s="54" t="s">
        <v>2360</v>
      </c>
      <c r="P261" s="54" t="s">
        <v>2360</v>
      </c>
      <c r="Q261" s="54" t="s">
        <v>409</v>
      </c>
      <c r="R261" s="54" t="s">
        <v>917</v>
      </c>
    </row>
    <row r="262" spans="1:18" ht="199.5">
      <c r="A262" s="54" t="s">
        <v>376</v>
      </c>
      <c r="B262" s="54" t="s">
        <v>2247</v>
      </c>
      <c r="C262" s="1" t="s">
        <v>45</v>
      </c>
      <c r="D262" s="54" t="s">
        <v>2248</v>
      </c>
      <c r="E262" s="54" t="s">
        <v>2249</v>
      </c>
      <c r="F262" s="54" t="s">
        <v>2278</v>
      </c>
      <c r="G262" s="54" t="s">
        <v>2279</v>
      </c>
      <c r="H262" s="1">
        <v>2026</v>
      </c>
      <c r="I262" s="4">
        <f>J262</f>
        <v>146616</v>
      </c>
      <c r="J262" s="21">
        <v>146616</v>
      </c>
      <c r="K262" s="4">
        <v>0</v>
      </c>
      <c r="L262" s="4">
        <v>0</v>
      </c>
      <c r="M262" s="4">
        <v>0</v>
      </c>
      <c r="N262" s="4">
        <v>0</v>
      </c>
      <c r="O262" s="54" t="s">
        <v>2360</v>
      </c>
      <c r="P262" s="54" t="s">
        <v>2360</v>
      </c>
      <c r="Q262" s="54" t="s">
        <v>409</v>
      </c>
      <c r="R262" s="54" t="s">
        <v>42</v>
      </c>
    </row>
    <row r="263" spans="1:18" ht="294">
      <c r="A263" s="54" t="s">
        <v>377</v>
      </c>
      <c r="B263" s="54" t="s">
        <v>2247</v>
      </c>
      <c r="C263" s="1" t="s">
        <v>45</v>
      </c>
      <c r="D263" s="54" t="s">
        <v>2248</v>
      </c>
      <c r="E263" s="54" t="s">
        <v>2249</v>
      </c>
      <c r="F263" s="54" t="s">
        <v>2280</v>
      </c>
      <c r="G263" s="54" t="s">
        <v>2456</v>
      </c>
      <c r="H263" s="1">
        <v>2026</v>
      </c>
      <c r="I263" s="4">
        <f t="shared" ref="I263:I271" si="4">J263</f>
        <v>1454660.41</v>
      </c>
      <c r="J263" s="21">
        <v>1454660.41</v>
      </c>
      <c r="K263" s="4">
        <v>0</v>
      </c>
      <c r="L263" s="4">
        <v>0</v>
      </c>
      <c r="M263" s="4">
        <v>0</v>
      </c>
      <c r="N263" s="4">
        <v>0</v>
      </c>
      <c r="O263" s="54" t="s">
        <v>2360</v>
      </c>
      <c r="P263" s="54" t="s">
        <v>2360</v>
      </c>
      <c r="Q263" s="54" t="s">
        <v>409</v>
      </c>
      <c r="R263" s="54" t="s">
        <v>42</v>
      </c>
    </row>
    <row r="264" spans="1:18" ht="409.5">
      <c r="A264" s="54" t="s">
        <v>378</v>
      </c>
      <c r="B264" s="54" t="s">
        <v>2247</v>
      </c>
      <c r="C264" s="1" t="s">
        <v>45</v>
      </c>
      <c r="D264" s="54" t="s">
        <v>2248</v>
      </c>
      <c r="E264" s="54" t="s">
        <v>2249</v>
      </c>
      <c r="F264" s="54" t="s">
        <v>2281</v>
      </c>
      <c r="G264" s="54" t="s">
        <v>2282</v>
      </c>
      <c r="H264" s="1">
        <v>2026</v>
      </c>
      <c r="I264" s="4">
        <f t="shared" si="4"/>
        <v>373938.11</v>
      </c>
      <c r="J264" s="21">
        <v>373938.11</v>
      </c>
      <c r="K264" s="4">
        <v>0</v>
      </c>
      <c r="L264" s="4">
        <v>0</v>
      </c>
      <c r="M264" s="4">
        <v>0</v>
      </c>
      <c r="N264" s="4">
        <v>0</v>
      </c>
      <c r="O264" s="54" t="s">
        <v>2360</v>
      </c>
      <c r="P264" s="54" t="s">
        <v>2360</v>
      </c>
      <c r="Q264" s="54" t="s">
        <v>409</v>
      </c>
      <c r="R264" s="54" t="s">
        <v>42</v>
      </c>
    </row>
    <row r="265" spans="1:18" ht="409.5">
      <c r="A265" s="54" t="s">
        <v>379</v>
      </c>
      <c r="B265" s="54" t="s">
        <v>2247</v>
      </c>
      <c r="C265" s="1" t="s">
        <v>45</v>
      </c>
      <c r="D265" s="54" t="s">
        <v>2248</v>
      </c>
      <c r="E265" s="54" t="s">
        <v>2249</v>
      </c>
      <c r="F265" s="54" t="s">
        <v>2283</v>
      </c>
      <c r="G265" s="54" t="s">
        <v>2282</v>
      </c>
      <c r="H265" s="1">
        <v>2026</v>
      </c>
      <c r="I265" s="4">
        <f t="shared" si="4"/>
        <v>816093.7</v>
      </c>
      <c r="J265" s="21">
        <v>816093.7</v>
      </c>
      <c r="K265" s="4">
        <v>0</v>
      </c>
      <c r="L265" s="4">
        <v>0</v>
      </c>
      <c r="M265" s="4">
        <v>0</v>
      </c>
      <c r="N265" s="4">
        <v>0</v>
      </c>
      <c r="O265" s="54" t="s">
        <v>2463</v>
      </c>
      <c r="P265" s="54" t="s">
        <v>2360</v>
      </c>
      <c r="Q265" s="54" t="s">
        <v>409</v>
      </c>
      <c r="R265" s="54" t="s">
        <v>42</v>
      </c>
    </row>
    <row r="266" spans="1:18" ht="409.5">
      <c r="A266" s="54" t="s">
        <v>380</v>
      </c>
      <c r="B266" s="54" t="s">
        <v>2247</v>
      </c>
      <c r="C266" s="1" t="s">
        <v>45</v>
      </c>
      <c r="D266" s="54" t="s">
        <v>2248</v>
      </c>
      <c r="E266" s="54" t="s">
        <v>2249</v>
      </c>
      <c r="F266" s="54" t="s">
        <v>2284</v>
      </c>
      <c r="G266" s="54" t="s">
        <v>2282</v>
      </c>
      <c r="H266" s="1">
        <v>2026</v>
      </c>
      <c r="I266" s="21">
        <f>J266</f>
        <v>706992.13</v>
      </c>
      <c r="J266" s="21">
        <v>706992.13</v>
      </c>
      <c r="K266" s="4">
        <v>0</v>
      </c>
      <c r="L266" s="4">
        <v>0</v>
      </c>
      <c r="M266" s="4">
        <v>0</v>
      </c>
      <c r="N266" s="4">
        <v>0</v>
      </c>
      <c r="O266" s="54" t="s">
        <v>2360</v>
      </c>
      <c r="P266" s="54" t="s">
        <v>2360</v>
      </c>
      <c r="Q266" s="54" t="s">
        <v>409</v>
      </c>
      <c r="R266" s="54" t="s">
        <v>42</v>
      </c>
    </row>
    <row r="267" spans="1:18" ht="409.5">
      <c r="A267" s="54" t="s">
        <v>381</v>
      </c>
      <c r="B267" s="54" t="s">
        <v>2247</v>
      </c>
      <c r="C267" s="1" t="s">
        <v>45</v>
      </c>
      <c r="D267" s="54" t="s">
        <v>2248</v>
      </c>
      <c r="E267" s="54" t="s">
        <v>2249</v>
      </c>
      <c r="F267" s="54" t="s">
        <v>2285</v>
      </c>
      <c r="G267" s="54" t="s">
        <v>2457</v>
      </c>
      <c r="H267" s="1">
        <v>2025</v>
      </c>
      <c r="I267" s="21">
        <v>1454660.41</v>
      </c>
      <c r="J267" s="21">
        <v>1454660.41</v>
      </c>
      <c r="K267" s="4">
        <v>0</v>
      </c>
      <c r="L267" s="4">
        <v>0</v>
      </c>
      <c r="M267" s="4">
        <v>0</v>
      </c>
      <c r="N267" s="4">
        <v>0</v>
      </c>
      <c r="O267" s="54" t="s">
        <v>2360</v>
      </c>
      <c r="P267" s="54" t="s">
        <v>2360</v>
      </c>
      <c r="Q267" s="54" t="s">
        <v>409</v>
      </c>
      <c r="R267" s="54" t="s">
        <v>42</v>
      </c>
    </row>
    <row r="268" spans="1:18" ht="189">
      <c r="A268" s="54" t="s">
        <v>382</v>
      </c>
      <c r="B268" s="54" t="s">
        <v>2247</v>
      </c>
      <c r="C268" s="1" t="s">
        <v>45</v>
      </c>
      <c r="D268" s="54" t="s">
        <v>2248</v>
      </c>
      <c r="E268" s="54" t="s">
        <v>2249</v>
      </c>
      <c r="F268" s="54" t="s">
        <v>2286</v>
      </c>
      <c r="G268" s="54" t="s">
        <v>2287</v>
      </c>
      <c r="H268" s="1">
        <v>2025</v>
      </c>
      <c r="I268" s="87" t="s">
        <v>2360</v>
      </c>
      <c r="J268" s="54" t="s">
        <v>2360</v>
      </c>
      <c r="K268" s="54" t="s">
        <v>2360</v>
      </c>
      <c r="L268" s="54" t="s">
        <v>2360</v>
      </c>
      <c r="M268" s="54" t="s">
        <v>2360</v>
      </c>
      <c r="N268" s="54" t="s">
        <v>2360</v>
      </c>
      <c r="O268" s="54" t="s">
        <v>2360</v>
      </c>
      <c r="P268" s="54" t="s">
        <v>2360</v>
      </c>
      <c r="Q268" s="54" t="s">
        <v>409</v>
      </c>
      <c r="R268" s="54" t="s">
        <v>42</v>
      </c>
    </row>
    <row r="269" spans="1:18" ht="136.5">
      <c r="A269" s="54" t="s">
        <v>383</v>
      </c>
      <c r="B269" s="54" t="s">
        <v>2247</v>
      </c>
      <c r="C269" s="1" t="s">
        <v>45</v>
      </c>
      <c r="D269" s="54" t="s">
        <v>2248</v>
      </c>
      <c r="E269" s="54" t="s">
        <v>2249</v>
      </c>
      <c r="F269" s="85" t="s">
        <v>2288</v>
      </c>
      <c r="G269" s="88" t="s">
        <v>2289</v>
      </c>
      <c r="H269" s="1">
        <v>2025</v>
      </c>
      <c r="I269" s="21">
        <v>373938.11</v>
      </c>
      <c r="J269" s="4">
        <f>I269-K269</f>
        <v>112181.43</v>
      </c>
      <c r="K269" s="89">
        <v>261756.68</v>
      </c>
      <c r="L269" s="4">
        <v>0</v>
      </c>
      <c r="M269" s="4">
        <v>0</v>
      </c>
      <c r="N269" s="4">
        <v>0</v>
      </c>
      <c r="O269" s="54" t="s">
        <v>2290</v>
      </c>
      <c r="P269" s="54" t="s">
        <v>2291</v>
      </c>
      <c r="Q269" s="54" t="s">
        <v>409</v>
      </c>
      <c r="R269" s="54" t="s">
        <v>42</v>
      </c>
    </row>
    <row r="270" spans="1:18" ht="136.5">
      <c r="A270" s="54" t="s">
        <v>384</v>
      </c>
      <c r="B270" s="54" t="s">
        <v>2247</v>
      </c>
      <c r="C270" s="1" t="s">
        <v>45</v>
      </c>
      <c r="D270" s="54" t="s">
        <v>2248</v>
      </c>
      <c r="E270" s="54" t="s">
        <v>2249</v>
      </c>
      <c r="F270" s="85" t="s">
        <v>2274</v>
      </c>
      <c r="G270" s="88" t="s">
        <v>2292</v>
      </c>
      <c r="H270" s="1">
        <v>2025</v>
      </c>
      <c r="I270" s="21">
        <f>J270+K270</f>
        <v>4571265.59</v>
      </c>
      <c r="J270" s="4">
        <v>2000000</v>
      </c>
      <c r="K270" s="90">
        <v>2571265.59</v>
      </c>
      <c r="L270" s="4">
        <v>0</v>
      </c>
      <c r="M270" s="4">
        <v>0</v>
      </c>
      <c r="N270" s="4">
        <v>0</v>
      </c>
      <c r="O270" s="54" t="s">
        <v>2290</v>
      </c>
      <c r="P270" s="91" t="s">
        <v>2293</v>
      </c>
      <c r="Q270" s="54" t="s">
        <v>409</v>
      </c>
      <c r="R270" s="54" t="s">
        <v>42</v>
      </c>
    </row>
    <row r="271" spans="1:18" ht="136.5">
      <c r="A271" s="54" t="s">
        <v>385</v>
      </c>
      <c r="B271" s="54" t="s">
        <v>2247</v>
      </c>
      <c r="C271" s="1" t="s">
        <v>45</v>
      </c>
      <c r="D271" s="54" t="s">
        <v>2248</v>
      </c>
      <c r="E271" s="54" t="s">
        <v>2249</v>
      </c>
      <c r="F271" s="85" t="s">
        <v>2294</v>
      </c>
      <c r="G271" s="88" t="s">
        <v>2295</v>
      </c>
      <c r="H271" s="1">
        <v>2025</v>
      </c>
      <c r="I271" s="21">
        <f>K271+J271</f>
        <v>4994894.49</v>
      </c>
      <c r="J271" s="4">
        <v>1500000</v>
      </c>
      <c r="K271" s="90">
        <v>3494894.49</v>
      </c>
      <c r="L271" s="4">
        <v>0</v>
      </c>
      <c r="M271" s="4">
        <v>0</v>
      </c>
      <c r="N271" s="4">
        <v>0</v>
      </c>
      <c r="O271" s="54" t="s">
        <v>2290</v>
      </c>
      <c r="P271" s="54" t="s">
        <v>2296</v>
      </c>
      <c r="Q271" s="54" t="s">
        <v>409</v>
      </c>
      <c r="R271" s="54" t="s">
        <v>42</v>
      </c>
    </row>
    <row r="272" spans="1:18" ht="136.5">
      <c r="A272" s="54" t="s">
        <v>386</v>
      </c>
      <c r="B272" s="54" t="s">
        <v>2247</v>
      </c>
      <c r="C272" s="1" t="s">
        <v>45</v>
      </c>
      <c r="D272" s="54" t="s">
        <v>2248</v>
      </c>
      <c r="E272" s="54" t="s">
        <v>2249</v>
      </c>
      <c r="F272" s="85" t="s">
        <v>2297</v>
      </c>
      <c r="G272" s="88" t="s">
        <v>2298</v>
      </c>
      <c r="H272" s="1">
        <v>2025</v>
      </c>
      <c r="I272" s="21">
        <f>J272+K272</f>
        <v>1823473.3900000001</v>
      </c>
      <c r="J272" s="4">
        <v>1250000</v>
      </c>
      <c r="K272" s="90">
        <v>573473.39</v>
      </c>
      <c r="L272" s="4">
        <v>0</v>
      </c>
      <c r="M272" s="4">
        <v>0</v>
      </c>
      <c r="N272" s="4">
        <v>0</v>
      </c>
      <c r="O272" s="54" t="s">
        <v>2290</v>
      </c>
      <c r="P272" s="54" t="s">
        <v>2299</v>
      </c>
      <c r="Q272" s="54" t="s">
        <v>409</v>
      </c>
      <c r="R272" s="54" t="s">
        <v>42</v>
      </c>
    </row>
    <row r="273" spans="1:18" ht="136.5">
      <c r="A273" s="54" t="s">
        <v>387</v>
      </c>
      <c r="B273" s="54" t="s">
        <v>2247</v>
      </c>
      <c r="C273" s="1" t="s">
        <v>45</v>
      </c>
      <c r="D273" s="54" t="s">
        <v>2248</v>
      </c>
      <c r="E273" s="54" t="s">
        <v>2249</v>
      </c>
      <c r="F273" s="85" t="s">
        <v>2300</v>
      </c>
      <c r="G273" s="88" t="s">
        <v>2301</v>
      </c>
      <c r="H273" s="1">
        <v>2025</v>
      </c>
      <c r="I273" s="21">
        <f>J273+K273</f>
        <v>1657040.57</v>
      </c>
      <c r="J273" s="4">
        <v>1300000</v>
      </c>
      <c r="K273" s="90">
        <v>357040.57</v>
      </c>
      <c r="L273" s="4">
        <v>0</v>
      </c>
      <c r="M273" s="4">
        <v>0</v>
      </c>
      <c r="N273" s="4">
        <v>0</v>
      </c>
      <c r="O273" s="54" t="s">
        <v>2290</v>
      </c>
      <c r="P273" s="54" t="s">
        <v>2302</v>
      </c>
      <c r="Q273" s="54" t="s">
        <v>409</v>
      </c>
      <c r="R273" s="54" t="s">
        <v>42</v>
      </c>
    </row>
    <row r="274" spans="1:18" ht="136.5">
      <c r="A274" s="54" t="s">
        <v>388</v>
      </c>
      <c r="B274" s="54" t="s">
        <v>2247</v>
      </c>
      <c r="C274" s="1" t="s">
        <v>45</v>
      </c>
      <c r="D274" s="54" t="s">
        <v>2248</v>
      </c>
      <c r="E274" s="54" t="s">
        <v>2249</v>
      </c>
      <c r="F274" s="85" t="s">
        <v>2303</v>
      </c>
      <c r="G274" s="88" t="s">
        <v>2301</v>
      </c>
      <c r="H274" s="1">
        <v>2025</v>
      </c>
      <c r="I274" s="21">
        <f>K274</f>
        <v>349909.96</v>
      </c>
      <c r="J274" s="4">
        <v>0</v>
      </c>
      <c r="K274" s="90">
        <v>349909.96</v>
      </c>
      <c r="L274" s="4">
        <v>0</v>
      </c>
      <c r="M274" s="4">
        <v>0</v>
      </c>
      <c r="N274" s="4">
        <v>0</v>
      </c>
      <c r="O274" s="54" t="s">
        <v>2290</v>
      </c>
      <c r="P274" s="54" t="s">
        <v>2304</v>
      </c>
      <c r="Q274" s="54" t="s">
        <v>409</v>
      </c>
      <c r="R274" s="54" t="s">
        <v>42</v>
      </c>
    </row>
    <row r="275" spans="1:18" ht="136.5">
      <c r="A275" s="54" t="s">
        <v>389</v>
      </c>
      <c r="B275" s="54" t="s">
        <v>2247</v>
      </c>
      <c r="C275" s="1" t="s">
        <v>45</v>
      </c>
      <c r="D275" s="54" t="s">
        <v>2248</v>
      </c>
      <c r="E275" s="54" t="s">
        <v>2249</v>
      </c>
      <c r="F275" s="85" t="s">
        <v>2305</v>
      </c>
      <c r="G275" s="88" t="s">
        <v>2306</v>
      </c>
      <c r="H275" s="1">
        <v>2025</v>
      </c>
      <c r="I275" s="21">
        <f>K275</f>
        <v>497505.05</v>
      </c>
      <c r="J275" s="4">
        <v>0</v>
      </c>
      <c r="K275" s="90">
        <v>497505.05</v>
      </c>
      <c r="L275" s="4">
        <v>0</v>
      </c>
      <c r="M275" s="4">
        <v>0</v>
      </c>
      <c r="N275" s="4">
        <v>0</v>
      </c>
      <c r="O275" s="54" t="s">
        <v>2290</v>
      </c>
      <c r="P275" s="60" t="s">
        <v>2307</v>
      </c>
      <c r="Q275" s="54" t="s">
        <v>409</v>
      </c>
      <c r="R275" s="54" t="s">
        <v>42</v>
      </c>
    </row>
    <row r="276" spans="1:18" ht="136.5">
      <c r="A276" s="54" t="s">
        <v>390</v>
      </c>
      <c r="B276" s="54" t="s">
        <v>2247</v>
      </c>
      <c r="C276" s="1" t="s">
        <v>45</v>
      </c>
      <c r="D276" s="54" t="s">
        <v>2248</v>
      </c>
      <c r="E276" s="54" t="s">
        <v>2249</v>
      </c>
      <c r="F276" s="85" t="s">
        <v>2308</v>
      </c>
      <c r="G276" s="88" t="s">
        <v>2306</v>
      </c>
      <c r="H276" s="1">
        <v>2025</v>
      </c>
      <c r="I276" s="21">
        <f>K276</f>
        <v>326999.03000000003</v>
      </c>
      <c r="J276" s="4">
        <v>0</v>
      </c>
      <c r="K276" s="90">
        <v>326999.03000000003</v>
      </c>
      <c r="L276" s="4">
        <v>0</v>
      </c>
      <c r="M276" s="4">
        <v>0</v>
      </c>
      <c r="N276" s="4">
        <v>0</v>
      </c>
      <c r="O276" s="54" t="s">
        <v>2290</v>
      </c>
      <c r="P276" s="60" t="s">
        <v>2309</v>
      </c>
      <c r="Q276" s="54" t="s">
        <v>409</v>
      </c>
      <c r="R276" s="54" t="s">
        <v>42</v>
      </c>
    </row>
    <row r="277" spans="1:18" ht="136.5">
      <c r="A277" s="54" t="s">
        <v>391</v>
      </c>
      <c r="B277" s="54" t="s">
        <v>2247</v>
      </c>
      <c r="C277" s="1" t="s">
        <v>45</v>
      </c>
      <c r="D277" s="54" t="s">
        <v>2248</v>
      </c>
      <c r="E277" s="54" t="s">
        <v>2249</v>
      </c>
      <c r="F277" s="85" t="s">
        <v>2310</v>
      </c>
      <c r="G277" s="88" t="s">
        <v>2311</v>
      </c>
      <c r="H277" s="1">
        <v>2025</v>
      </c>
      <c r="I277" s="21">
        <f>K277</f>
        <v>354030.78</v>
      </c>
      <c r="J277" s="4">
        <v>0</v>
      </c>
      <c r="K277" s="90">
        <v>354030.78</v>
      </c>
      <c r="L277" s="4">
        <v>0</v>
      </c>
      <c r="M277" s="4">
        <v>0</v>
      </c>
      <c r="N277" s="4">
        <v>0</v>
      </c>
      <c r="O277" s="54" t="s">
        <v>2290</v>
      </c>
      <c r="P277" s="60" t="s">
        <v>2312</v>
      </c>
      <c r="Q277" s="54" t="s">
        <v>409</v>
      </c>
      <c r="R277" s="54" t="s">
        <v>42</v>
      </c>
    </row>
    <row r="278" spans="1:18" ht="136.5">
      <c r="A278" s="54" t="s">
        <v>392</v>
      </c>
      <c r="B278" s="54" t="s">
        <v>2247</v>
      </c>
      <c r="C278" s="1" t="s">
        <v>45</v>
      </c>
      <c r="D278" s="54" t="s">
        <v>2248</v>
      </c>
      <c r="E278" s="54" t="s">
        <v>2249</v>
      </c>
      <c r="F278" s="85" t="s">
        <v>2313</v>
      </c>
      <c r="G278" s="88" t="s">
        <v>2301</v>
      </c>
      <c r="H278" s="1">
        <v>2025</v>
      </c>
      <c r="I278" s="21">
        <f>K278</f>
        <v>265646.03999999998</v>
      </c>
      <c r="J278" s="4">
        <v>0</v>
      </c>
      <c r="K278" s="90">
        <v>265646.03999999998</v>
      </c>
      <c r="L278" s="4">
        <v>0</v>
      </c>
      <c r="M278" s="4">
        <v>0</v>
      </c>
      <c r="N278" s="4">
        <v>0</v>
      </c>
      <c r="O278" s="54" t="s">
        <v>2290</v>
      </c>
      <c r="P278" s="54" t="s">
        <v>2314</v>
      </c>
      <c r="Q278" s="54" t="s">
        <v>409</v>
      </c>
      <c r="R278" s="54" t="s">
        <v>42</v>
      </c>
    </row>
    <row r="279" spans="1:18" ht="136.5">
      <c r="A279" s="54" t="s">
        <v>393</v>
      </c>
      <c r="B279" s="54" t="s">
        <v>2247</v>
      </c>
      <c r="C279" s="1" t="s">
        <v>45</v>
      </c>
      <c r="D279" s="54" t="s">
        <v>2248</v>
      </c>
      <c r="E279" s="54" t="s">
        <v>2249</v>
      </c>
      <c r="F279" s="85" t="s">
        <v>2315</v>
      </c>
      <c r="G279" s="88" t="s">
        <v>2301</v>
      </c>
      <c r="H279" s="1">
        <v>2025</v>
      </c>
      <c r="I279" s="21">
        <f>K279</f>
        <v>268322.83</v>
      </c>
      <c r="J279" s="4">
        <v>0</v>
      </c>
      <c r="K279" s="90">
        <v>268322.83</v>
      </c>
      <c r="L279" s="4">
        <v>0</v>
      </c>
      <c r="M279" s="4">
        <v>0</v>
      </c>
      <c r="N279" s="4">
        <v>0</v>
      </c>
      <c r="O279" s="54" t="s">
        <v>2290</v>
      </c>
      <c r="P279" s="54" t="s">
        <v>2316</v>
      </c>
      <c r="Q279" s="54" t="s">
        <v>409</v>
      </c>
      <c r="R279" s="54" t="s">
        <v>42</v>
      </c>
    </row>
    <row r="280" spans="1:18" ht="136.5">
      <c r="A280" s="54" t="s">
        <v>394</v>
      </c>
      <c r="B280" s="54" t="s">
        <v>2247</v>
      </c>
      <c r="C280" s="1" t="s">
        <v>45</v>
      </c>
      <c r="D280" s="54" t="s">
        <v>2248</v>
      </c>
      <c r="E280" s="54" t="s">
        <v>2249</v>
      </c>
      <c r="F280" s="85" t="s">
        <v>2317</v>
      </c>
      <c r="G280" s="88" t="s">
        <v>2301</v>
      </c>
      <c r="H280" s="1">
        <v>2025</v>
      </c>
      <c r="I280" s="21">
        <f>K280</f>
        <v>364411.87</v>
      </c>
      <c r="J280" s="4">
        <v>0</v>
      </c>
      <c r="K280" s="90">
        <v>364411.87</v>
      </c>
      <c r="L280" s="4">
        <v>0</v>
      </c>
      <c r="M280" s="4">
        <v>0</v>
      </c>
      <c r="N280" s="4">
        <v>0</v>
      </c>
      <c r="O280" s="54" t="s">
        <v>2290</v>
      </c>
      <c r="P280" s="54" t="s">
        <v>2318</v>
      </c>
      <c r="Q280" s="54" t="s">
        <v>409</v>
      </c>
      <c r="R280" s="54" t="s">
        <v>42</v>
      </c>
    </row>
  </sheetData>
  <autoFilter ref="A5:AF280">
    <filterColumn colId="5"/>
    <filterColumn colId="9"/>
    <filterColumn colId="10"/>
    <filterColumn colId="11"/>
    <filterColumn colId="12"/>
    <filterColumn colId="13"/>
    <filterColumn colId="17"/>
    <filterColumn colId="18"/>
    <filterColumn colId="19"/>
  </autoFilter>
  <mergeCells count="19">
    <mergeCell ref="R3:R5"/>
    <mergeCell ref="J4:J5"/>
    <mergeCell ref="K4:K5"/>
    <mergeCell ref="L4:L5"/>
    <mergeCell ref="M4:M5"/>
    <mergeCell ref="N4:N5"/>
    <mergeCell ref="A1:R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N3"/>
    <mergeCell ref="O3:P4"/>
    <mergeCell ref="Q3:Q5"/>
  </mergeCells>
  <dataValidations count="20">
    <dataValidation type="decimal" allowBlank="1" showInputMessage="1" showErrorMessage="1" sqref="J161:J163 J216:J217 I224:J224 I159:J159 I178:J178 I167:I171 J152 M58 J58:J59 J52 K46 J87 J49 J31:J32 I15:I21 J28 J16 I254:J254 I9:J10 I6:I8 J128 J66 I23:I29 I11:I13 I158 I160:I163 I240:I244 I31:I53 I250:I253 I66:I81 I83:I84 I86:I87 I91:I96 I62 I99 I55:I60 I127:I129 I136:I138 I107:I118 I151:I155 I255:I265 I247 I212:I223 I148:J149 I179:I184 I186:I192 I197:I200 I202:I206 I225:I226 I234:I235">
      <formula1>1</formula1>
      <formula2>1000000000000000</formula2>
    </dataValidation>
    <dataValidation type="list" allowBlank="1" showInputMessage="1" showErrorMessage="1" sqref="R25 R247 R221:R222 R130:R131 R227:R228 R199:R201 R142 R125:R127 R231 R118:R120 R6:R7 R16:R17 R22:R23 R28 R30:R33 R44 R54:R56 R58:R59 R61 R63:R65 R71:R72 R74 R77:R78 R83 R88:R90 R94:R95 R97:R98 R101 R112 R250:R252 R135 R150:R151 R157:R158 R163 R165:R166 R170 R172:R178 R183:R186 R197 R214:R218 R234 R241:R244 R225 R254:R255 R108">
      <formula1>$AD$8:$AD$12</formula1>
    </dataValidation>
    <dataValidation type="list" allowBlank="1" showInputMessage="1" showErrorMessage="1" sqref="C54 C57:C280 C17:C52 C6:C14">
      <formula1>"instytucja kultury,inna jednostka budżetowa,Żłobek/Specjalny Ośrodek Szkolno-Wychowawczy,spółka miejska,UM,zakład opieki zdrowotnej,jednostka oświatowa (edukacja),instytucje pomocy społecznej"</formula1>
    </dataValidation>
    <dataValidation type="decimal" allowBlank="1" showInputMessage="1" showErrorMessage="1" promptTitle="tylko kwoty" sqref="K45 K26 K47:K51 K118 K53 K269:K280 K240">
      <formula1>1</formula1>
      <formula2>1E+27</formula2>
    </dataValidation>
    <dataValidation type="decimal" allowBlank="1" showInputMessage="1" showErrorMessage="1" sqref="J158 J186:J192 J60 J202:J206 J160 J153:J155 J240:J244 J255:J256 J167:J171 J218:J223 J250:J253 J129 J212:J215 J179:J184 J151 J136:J138 J127 J62 J99 J234:J235 J107:J118 N202 J83 J269 J53 J33:J45 J67:J81 J247 J57 J86 J272:J273 J50:J51 J29 J47:J48 J6:J8 J11 J91:J96 J23:J27 J197:J200 M7 J225:J226 J15 O256 J17:J21 M240">
      <formula1>1</formula1>
      <formula2>1E+27</formula2>
    </dataValidation>
    <dataValidation type="list" allowBlank="1" showInputMessage="1" showErrorMessage="1" sqref="H6:H14 H57:H214 H54 H17:H52 H218:H280">
      <formula1>"2025,2026,2027,2028 i lata kolejne"</formula1>
    </dataValidation>
    <dataValidation type="list" allowBlank="1" showInputMessage="1" showErrorMessage="1" sqref="C55:C56">
      <formula1>"instytucja kultury,jednostka budżetowa,Przedszkole,Specjalny Ośrodek Szkolno-Wychowawczy,spółka,Szkoła,Szkoła podstawowa,Szkoła średnia,UM,zakład opieki zdrowotnej,Zespół Szkolno- Przedszkolny,Zespół Szkół"</formula1>
    </dataValidation>
    <dataValidation type="list" allowBlank="1" showInputMessage="1" showErrorMessage="1" sqref="R8 R229:R230 R235:R240 R187:R196 R226 R167:R169 R219:R220 R198 R152:R154 R45 R121:R124 R136:R141 R128:R129 T131 R102:R107 R96 R99:R100 R75:R76 R73 R53 R62 R29 R256 R26:R27 R24 R34:R43 R57 R60 R79:R82 R84:R87 R66:R68 R91:R93 R156 R143:R149 R159:R162 R164 R171 R202:R213 R245:R246 R232:R233 R10:R15 R18:R21 R109:R111 R113:R117 R133:R134 R253 R223:R224 R248:R249 R262:R280">
      <formula1>$AD$8:$AD$13</formula1>
    </dataValidation>
    <dataValidation type="list" allowBlank="1" showInputMessage="1" showErrorMessage="1" sqref="S6:T8 S231:T231">
      <formula1>$AD$8:$AD$8</formula1>
    </dataValidation>
    <dataValidation allowBlank="1" showErrorMessage="1" promptTitle="Typ jednostki" sqref="C3"/>
    <dataValidation type="list" allowBlank="1" showInputMessage="1" showErrorMessage="1" sqref="R9">
      <formula1>#REF!</formula1>
    </dataValidation>
    <dataValidation type="list" allowBlank="1" showInputMessage="1" showErrorMessage="1" sqref="H15:H16 H53">
      <formula1>"2025,2026,2027,2028 i lata kolejne"</formula1>
      <formula2>0</formula2>
    </dataValidation>
    <dataValidation type="list" allowBlank="1" showInputMessage="1" showErrorMessage="1" sqref="C15:C16 C53">
      <formula1>"instytucja kultury,inna jednostka budżetowa,Żłobek/Specjalny Ośrodek Szkolno-Wychowawczy,spółka miejska,UM,zakład opieki zdrowotnej,jednostka oświatowa (edukacja),instytucje pomocy społecznej"</formula1>
      <formula2>0</formula2>
    </dataValidation>
    <dataValidation type="list" allowBlank="1" showInputMessage="1" showErrorMessage="1" sqref="R132">
      <formula1>$AD$9:$AD$14</formula1>
    </dataValidation>
    <dataValidation type="list" allowBlank="1" showInputMessage="1" showErrorMessage="1" sqref="R46:R52">
      <formula1>$AD$7:$AD$12</formula1>
    </dataValidation>
    <dataValidation type="list" allowBlank="1" showInputMessage="1" showErrorMessage="1" sqref="R69:R70">
      <formula1>$AD$8:$AD$9</formula1>
    </dataValidation>
    <dataValidation type="list" allowBlank="1" showInputMessage="1" showErrorMessage="1" sqref="R155">
      <formula1>$AD$7:$AD$11</formula1>
    </dataValidation>
    <dataValidation type="list" allowBlank="1" showInputMessage="1" showErrorMessage="1" sqref="R179:R182">
      <formula1>$AD$8:$AD$10</formula1>
    </dataValidation>
    <dataValidation type="list" allowBlank="1" showInputMessage="1" showErrorMessage="1" sqref="H215:H217">
      <formula1>"2024,2025,2026,2027,2028 i lata kolejne"</formula1>
    </dataValidation>
    <dataValidation type="list" allowBlank="1" showInputMessage="1" showErrorMessage="1" sqref="R257:R261">
      <formula1>$AD$6:$AD$9</formula1>
    </dataValidation>
  </dataValidations>
  <hyperlinks>
    <hyperlink ref="Q106" r:id="rId1"/>
    <hyperlink ref="Q150" r:id="rId2"/>
    <hyperlink ref="Q151" r:id="rId3"/>
    <hyperlink ref="Q169" r:id="rId4"/>
  </hyperlinks>
  <pageMargins left="0.15748031496062992" right="0.15748031496062992" top="0.74803149606299213" bottom="0.16" header="0.31496062992125984" footer="0.32"/>
  <pageSetup paperSize="9" scale="50" orientation="landscape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RAPORT 2023</vt:lpstr>
      <vt:lpstr>PLANY NA LATA KOLEJNE</vt:lpstr>
      <vt:lpstr>'PLANY NA LATA KOLEJNE'!Obszar_wydruku</vt:lpstr>
      <vt:lpstr>'RAPORT 2023'!Obszar_wydruku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umgaba01</dc:creator>
  <cp:lastModifiedBy>Anna Hetman</cp:lastModifiedBy>
  <cp:lastPrinted>2024-07-24T07:26:14Z</cp:lastPrinted>
  <dcterms:created xsi:type="dcterms:W3CDTF">2020-10-29T09:16:38Z</dcterms:created>
  <dcterms:modified xsi:type="dcterms:W3CDTF">2024-07-31T10:57:05Z</dcterms:modified>
</cp:coreProperties>
</file>