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6" windowWidth="23256" windowHeight="1260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Arkusz1!$A$1:$N$22</definedName>
  </definedNames>
  <calcPr calcId="125725"/>
</workbook>
</file>

<file path=xl/calcChain.xml><?xml version="1.0" encoding="utf-8"?>
<calcChain xmlns="http://schemas.openxmlformats.org/spreadsheetml/2006/main">
  <c r="H8" i="1"/>
  <c r="K8" s="1"/>
  <c r="M8" s="1"/>
  <c r="H9"/>
  <c r="K9" s="1"/>
  <c r="M9" s="1"/>
  <c r="H10"/>
  <c r="K10" s="1"/>
  <c r="M10" s="1"/>
  <c r="H11"/>
  <c r="H12"/>
  <c r="H13"/>
  <c r="K13" s="1"/>
  <c r="M13" s="1"/>
  <c r="H7"/>
  <c r="K7" s="1"/>
  <c r="M7" s="1"/>
  <c r="K11"/>
  <c r="M11" s="1"/>
  <c r="K12"/>
  <c r="M12" s="1"/>
  <c r="K14"/>
  <c r="M14" s="1"/>
  <c r="M15" l="1"/>
  <c r="K15"/>
</calcChain>
</file>

<file path=xl/sharedStrings.xml><?xml version="1.0" encoding="utf-8"?>
<sst xmlns="http://schemas.openxmlformats.org/spreadsheetml/2006/main" count="53" uniqueCount="36">
  <si>
    <t>Lp.</t>
  </si>
  <si>
    <t>Wyszczególnienie czynności wg rodzaju powierzchni</t>
  </si>
  <si>
    <t>J.m.</t>
  </si>
  <si>
    <t>Ilość</t>
  </si>
  <si>
    <t>Ilość dni / godzin w miesiącu</t>
  </si>
  <si>
    <t>Okres trwania umowy / ilość wykonanych usług</t>
  </si>
  <si>
    <t>Wartość netto za cały okres obowiązywania umowy</t>
  </si>
  <si>
    <t>% VAT</t>
  </si>
  <si>
    <t>Wartość brutto za cały okres obowiązywania umowy</t>
  </si>
  <si>
    <t>% udział kosztów osobowych w cenie netto</t>
  </si>
  <si>
    <t>7 (4x5x6)</t>
  </si>
  <si>
    <t>9 (7x8)</t>
  </si>
  <si>
    <t>Powierzchnia użytkowa*</t>
  </si>
  <si>
    <t>Powierzchnia piwnic</t>
  </si>
  <si>
    <t>Bieżący serwis porządkowy **</t>
  </si>
  <si>
    <t>dni</t>
  </si>
  <si>
    <t>RAZEM:</t>
  </si>
  <si>
    <t>m-cy</t>
  </si>
  <si>
    <t>11 (9+(9x10))</t>
  </si>
  <si>
    <t>Powierzchnia zielonego dachu</t>
  </si>
  <si>
    <t>Posesja wraz z parkingiem</t>
  </si>
  <si>
    <t>1 rbh</t>
  </si>
  <si>
    <t>godzin</t>
  </si>
  <si>
    <r>
      <t>m</t>
    </r>
    <r>
      <rPr>
        <vertAlign val="superscript"/>
        <sz val="11"/>
        <color theme="1"/>
        <rFont val="Verdana"/>
        <family val="2"/>
        <charset val="238"/>
      </rPr>
      <t>2</t>
    </r>
  </si>
  <si>
    <t>Obiekt Hubska 8-16</t>
  </si>
  <si>
    <t>ryczałt miesięczny</t>
  </si>
  <si>
    <t>Tereny zieleni 
(w okresie III-X)</t>
  </si>
  <si>
    <t>m-ce</t>
  </si>
  <si>
    <t>Powierzchnia archiwum z rampą</t>
  </si>
  <si>
    <t>Powierzchnia archiwum, biuro i toaleta</t>
  </si>
  <si>
    <t>Załącznik nr 6</t>
  </si>
  <si>
    <t>do umowy nr  ……………………………………………………………</t>
  </si>
  <si>
    <t>Cena netto za 1 m2 / 1 rbh /1 raz</t>
  </si>
  <si>
    <t>Wartość netto za 1m-c/ 1 raz</t>
  </si>
  <si>
    <r>
      <t xml:space="preserve">        *) Powierzchnia użytkowa sprzątania średnio 22 dni w miesiącu x 12 miesięcy = 264 dni w roku
         **) Średnia ilość rbh rocznie wyliczona przy założeniu średnio 176 godzin miesięcznie przy 8 godzinnym dniu pracy dla 1 osoby
       Koszt zakupu środków czystości należy wliczyć w cenę sprzątania powierzchni użytkowej.
       Uwaga : Pod pojęciem powierzchnia użytkowa należy rozumieć: powierzchnię pokoi biurowych, korytarzy, holi, klatek schodowych, toalet,
       magazynów, pomieszczeń gospodarczych, archiwów. 
                                                                                                                                </t>
    </r>
    <r>
      <rPr>
        <i/>
        <sz val="11"/>
        <color rgb="FFFF0000"/>
        <rFont val="Verdana"/>
        <family val="2"/>
        <charset val="238"/>
      </rPr>
      <t xml:space="preserve">UWAGA! Dokument musi zostać opatrzony kwalifikowanym podpisem elektronicznym </t>
    </r>
    <r>
      <rPr>
        <i/>
        <sz val="11"/>
        <rFont val="Verdana"/>
        <family val="2"/>
        <charset val="238"/>
      </rPr>
      <t xml:space="preserve">
</t>
    </r>
  </si>
  <si>
    <t>FORMULARZ  RZECZOWO – CENOWY - ZADANIE NR 2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</si>
</sst>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9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vertAlign val="superscript"/>
      <sz val="11"/>
      <color theme="1"/>
      <name val="Verdana"/>
      <family val="2"/>
      <charset val="238"/>
    </font>
    <font>
      <i/>
      <sz val="11"/>
      <name val="Verdana"/>
      <family val="2"/>
      <charset val="238"/>
    </font>
    <font>
      <i/>
      <sz val="11"/>
      <color rgb="FFFF000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4" fontId="5" fillId="2" borderId="4" xfId="0" applyNumberFormat="1" applyFont="1" applyFill="1" applyBorder="1" applyAlignment="1">
      <alignment horizontal="right" vertical="center" wrapText="1"/>
    </xf>
    <xf numFmtId="164" fontId="5" fillId="2" borderId="4" xfId="0" applyNumberFormat="1" applyFont="1" applyFill="1" applyBorder="1" applyAlignment="1">
      <alignment horizontal="right" vertical="center" wrapText="1"/>
    </xf>
    <xf numFmtId="9" fontId="5" fillId="2" borderId="4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164" fontId="4" fillId="2" borderId="4" xfId="0" applyNumberFormat="1" applyFont="1" applyFill="1" applyBorder="1" applyAlignment="1">
      <alignment horizontal="right" vertical="center" wrapText="1"/>
    </xf>
    <xf numFmtId="9" fontId="4" fillId="2" borderId="5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7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1"/>
  <sheetViews>
    <sheetView tabSelected="1" zoomScaleNormal="100" workbookViewId="0">
      <selection activeCell="A3" sqref="A3:N3"/>
    </sheetView>
  </sheetViews>
  <sheetFormatPr defaultColWidth="9" defaultRowHeight="14.4"/>
  <cols>
    <col min="1" max="1" width="4.3984375" style="1" customWidth="1"/>
    <col min="2" max="2" width="20.19921875" style="1" customWidth="1"/>
    <col min="3" max="3" width="7.59765625" style="1" customWidth="1"/>
    <col min="4" max="4" width="11.3984375" style="1" bestFit="1" customWidth="1"/>
    <col min="5" max="5" width="10.3984375" style="1" customWidth="1"/>
    <col min="6" max="6" width="7" style="1" customWidth="1"/>
    <col min="7" max="7" width="7.69921875" style="1" customWidth="1"/>
    <col min="8" max="8" width="19.19921875" style="1" bestFit="1" customWidth="1"/>
    <col min="9" max="9" width="7.3984375" style="1" customWidth="1"/>
    <col min="10" max="10" width="7.69921875" style="1" customWidth="1"/>
    <col min="11" max="11" width="24.5" style="1" bestFit="1" customWidth="1"/>
    <col min="12" max="12" width="9.09765625" style="1" bestFit="1" customWidth="1"/>
    <col min="13" max="13" width="25.3984375" style="1" bestFit="1" customWidth="1"/>
    <col min="14" max="14" width="12.5" style="1" customWidth="1"/>
    <col min="15" max="15" width="9" style="1"/>
    <col min="16" max="16" width="10.3984375" style="1" bestFit="1" customWidth="1"/>
    <col min="17" max="17" width="9" style="1"/>
    <col min="18" max="18" width="10" style="1" bestFit="1" customWidth="1"/>
    <col min="19" max="16384" width="9" style="1"/>
  </cols>
  <sheetData>
    <row r="1" spans="1:18" ht="13.5" customHeight="1">
      <c r="N1" s="18" t="s">
        <v>30</v>
      </c>
    </row>
    <row r="2" spans="1:18" ht="13.5" customHeight="1">
      <c r="L2" s="20" t="s">
        <v>31</v>
      </c>
      <c r="N2" s="18"/>
    </row>
    <row r="3" spans="1:18" ht="36" customHeight="1">
      <c r="A3" s="21" t="s">
        <v>35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</row>
    <row r="4" spans="1:18" ht="15" thickBot="1">
      <c r="A4" s="29" t="s">
        <v>24</v>
      </c>
      <c r="B4" s="29"/>
      <c r="C4" s="29"/>
      <c r="D4" s="29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8" ht="87.75" customHeight="1" thickBot="1">
      <c r="A5" s="5" t="s">
        <v>0</v>
      </c>
      <c r="B5" s="5" t="s">
        <v>1</v>
      </c>
      <c r="C5" s="5" t="s">
        <v>2</v>
      </c>
      <c r="D5" s="5" t="s">
        <v>3</v>
      </c>
      <c r="E5" s="19" t="s">
        <v>32</v>
      </c>
      <c r="F5" s="22" t="s">
        <v>4</v>
      </c>
      <c r="G5" s="23"/>
      <c r="H5" s="5" t="s">
        <v>33</v>
      </c>
      <c r="I5" s="22" t="s">
        <v>5</v>
      </c>
      <c r="J5" s="23"/>
      <c r="K5" s="5" t="s">
        <v>6</v>
      </c>
      <c r="L5" s="5" t="s">
        <v>7</v>
      </c>
      <c r="M5" s="5" t="s">
        <v>8</v>
      </c>
      <c r="N5" s="5" t="s">
        <v>9</v>
      </c>
    </row>
    <row r="6" spans="1:18" ht="18.75" customHeight="1" thickBot="1">
      <c r="A6" s="7">
        <v>1</v>
      </c>
      <c r="B6" s="8">
        <v>2</v>
      </c>
      <c r="C6" s="8">
        <v>3</v>
      </c>
      <c r="D6" s="8">
        <v>4</v>
      </c>
      <c r="E6" s="8">
        <v>5</v>
      </c>
      <c r="F6" s="22">
        <v>6</v>
      </c>
      <c r="G6" s="23"/>
      <c r="H6" s="8" t="s">
        <v>10</v>
      </c>
      <c r="I6" s="22">
        <v>8</v>
      </c>
      <c r="J6" s="23"/>
      <c r="K6" s="8" t="s">
        <v>11</v>
      </c>
      <c r="L6" s="8">
        <v>10</v>
      </c>
      <c r="M6" s="8" t="s">
        <v>18</v>
      </c>
      <c r="N6" s="8">
        <v>12</v>
      </c>
    </row>
    <row r="7" spans="1:18" ht="42.75" customHeight="1" thickBot="1">
      <c r="A7" s="7">
        <v>1</v>
      </c>
      <c r="B7" s="9" t="s">
        <v>12</v>
      </c>
      <c r="C7" s="8" t="s">
        <v>23</v>
      </c>
      <c r="D7" s="10">
        <v>2851.22</v>
      </c>
      <c r="E7" s="11"/>
      <c r="F7" s="8">
        <v>22</v>
      </c>
      <c r="G7" s="8" t="s">
        <v>15</v>
      </c>
      <c r="H7" s="11">
        <f>ROUND(D7*E7*F7,2)</f>
        <v>0</v>
      </c>
      <c r="I7" s="8">
        <v>24</v>
      </c>
      <c r="J7" s="8" t="s">
        <v>27</v>
      </c>
      <c r="K7" s="11">
        <f>ROUND(H7*I7,2)</f>
        <v>0</v>
      </c>
      <c r="L7" s="12">
        <v>0.23</v>
      </c>
      <c r="M7" s="11">
        <f>ROUND(K7+(K7*L7),2)</f>
        <v>0</v>
      </c>
      <c r="N7" s="8"/>
      <c r="P7" s="2"/>
      <c r="Q7" s="3"/>
      <c r="R7" s="3"/>
    </row>
    <row r="8" spans="1:18" ht="42.75" customHeight="1" thickBot="1">
      <c r="A8" s="7">
        <v>2</v>
      </c>
      <c r="B8" s="9" t="s">
        <v>28</v>
      </c>
      <c r="C8" s="8" t="s">
        <v>23</v>
      </c>
      <c r="D8" s="10">
        <v>469.8</v>
      </c>
      <c r="E8" s="11"/>
      <c r="F8" s="8">
        <v>11</v>
      </c>
      <c r="G8" s="8" t="s">
        <v>15</v>
      </c>
      <c r="H8" s="11">
        <f t="shared" ref="H8:H13" si="0">ROUND(D8*E8*F8,2)</f>
        <v>0</v>
      </c>
      <c r="I8" s="8">
        <v>24</v>
      </c>
      <c r="J8" s="8" t="s">
        <v>27</v>
      </c>
      <c r="K8" s="11">
        <f t="shared" ref="K8:K14" si="1">ROUND(H8*I8,2)</f>
        <v>0</v>
      </c>
      <c r="L8" s="12">
        <v>0.23</v>
      </c>
      <c r="M8" s="11">
        <f t="shared" ref="M8:M14" si="2">ROUND(K8+(K8*L8),2)</f>
        <v>0</v>
      </c>
      <c r="N8" s="8"/>
      <c r="P8" s="2"/>
      <c r="Q8" s="3"/>
      <c r="R8" s="3"/>
    </row>
    <row r="9" spans="1:18" ht="51.75" customHeight="1" thickBot="1">
      <c r="A9" s="7">
        <v>3</v>
      </c>
      <c r="B9" s="9" t="s">
        <v>29</v>
      </c>
      <c r="C9" s="8" t="s">
        <v>23</v>
      </c>
      <c r="D9" s="10">
        <v>20.94</v>
      </c>
      <c r="E9" s="11"/>
      <c r="F9" s="8">
        <v>11</v>
      </c>
      <c r="G9" s="8" t="s">
        <v>15</v>
      </c>
      <c r="H9" s="11">
        <f t="shared" si="0"/>
        <v>0</v>
      </c>
      <c r="I9" s="8">
        <v>24</v>
      </c>
      <c r="J9" s="8" t="s">
        <v>27</v>
      </c>
      <c r="K9" s="11">
        <f t="shared" si="1"/>
        <v>0</v>
      </c>
      <c r="L9" s="12">
        <v>0.23</v>
      </c>
      <c r="M9" s="11">
        <f t="shared" si="2"/>
        <v>0</v>
      </c>
      <c r="N9" s="8"/>
      <c r="P9" s="2"/>
      <c r="Q9" s="3"/>
      <c r="R9" s="3"/>
    </row>
    <row r="10" spans="1:18" ht="42.75" customHeight="1" thickBot="1">
      <c r="A10" s="7">
        <v>4</v>
      </c>
      <c r="B10" s="9" t="s">
        <v>13</v>
      </c>
      <c r="C10" s="8" t="s">
        <v>23</v>
      </c>
      <c r="D10" s="10">
        <v>92.91</v>
      </c>
      <c r="E10" s="11"/>
      <c r="F10" s="8">
        <v>5</v>
      </c>
      <c r="G10" s="8" t="s">
        <v>15</v>
      </c>
      <c r="H10" s="11">
        <f t="shared" si="0"/>
        <v>0</v>
      </c>
      <c r="I10" s="8">
        <v>24</v>
      </c>
      <c r="J10" s="8" t="s">
        <v>27</v>
      </c>
      <c r="K10" s="11">
        <f t="shared" si="1"/>
        <v>0</v>
      </c>
      <c r="L10" s="12">
        <v>0.23</v>
      </c>
      <c r="M10" s="11">
        <f t="shared" si="2"/>
        <v>0</v>
      </c>
      <c r="N10" s="8"/>
      <c r="P10" s="2"/>
      <c r="Q10" s="3"/>
      <c r="R10" s="3"/>
    </row>
    <row r="11" spans="1:18" ht="42.75" customHeight="1" thickBot="1">
      <c r="A11" s="5">
        <v>5</v>
      </c>
      <c r="B11" s="13" t="s">
        <v>19</v>
      </c>
      <c r="C11" s="5" t="s">
        <v>23</v>
      </c>
      <c r="D11" s="14">
        <v>125</v>
      </c>
      <c r="E11" s="15"/>
      <c r="F11" s="6">
        <v>5</v>
      </c>
      <c r="G11" s="8" t="s">
        <v>15</v>
      </c>
      <c r="H11" s="11">
        <f t="shared" si="0"/>
        <v>0</v>
      </c>
      <c r="I11" s="5">
        <v>24</v>
      </c>
      <c r="J11" s="8" t="s">
        <v>27</v>
      </c>
      <c r="K11" s="11">
        <f t="shared" si="1"/>
        <v>0</v>
      </c>
      <c r="L11" s="12">
        <v>0.23</v>
      </c>
      <c r="M11" s="11">
        <f t="shared" si="2"/>
        <v>0</v>
      </c>
      <c r="N11" s="5"/>
      <c r="P11" s="2"/>
      <c r="Q11" s="3"/>
      <c r="R11" s="3"/>
    </row>
    <row r="12" spans="1:18" ht="42.75" customHeight="1" thickBot="1">
      <c r="A12" s="7">
        <v>6</v>
      </c>
      <c r="B12" s="9" t="s">
        <v>14</v>
      </c>
      <c r="C12" s="8" t="s">
        <v>21</v>
      </c>
      <c r="D12" s="10">
        <v>1</v>
      </c>
      <c r="E12" s="11"/>
      <c r="F12" s="8">
        <v>176</v>
      </c>
      <c r="G12" s="8" t="s">
        <v>22</v>
      </c>
      <c r="H12" s="11">
        <f t="shared" si="0"/>
        <v>0</v>
      </c>
      <c r="I12" s="8">
        <v>24</v>
      </c>
      <c r="J12" s="8" t="s">
        <v>27</v>
      </c>
      <c r="K12" s="11">
        <f t="shared" si="1"/>
        <v>0</v>
      </c>
      <c r="L12" s="12">
        <v>0.23</v>
      </c>
      <c r="M12" s="11">
        <f t="shared" si="2"/>
        <v>0</v>
      </c>
      <c r="N12" s="8"/>
      <c r="P12" s="2"/>
      <c r="Q12" s="3"/>
      <c r="R12" s="3"/>
    </row>
    <row r="13" spans="1:18" ht="42.75" customHeight="1" thickBot="1">
      <c r="A13" s="7">
        <v>7</v>
      </c>
      <c r="B13" s="9" t="s">
        <v>20</v>
      </c>
      <c r="C13" s="8" t="s">
        <v>23</v>
      </c>
      <c r="D13" s="10">
        <v>4827.92</v>
      </c>
      <c r="E13" s="11"/>
      <c r="F13" s="8">
        <v>22</v>
      </c>
      <c r="G13" s="8" t="s">
        <v>15</v>
      </c>
      <c r="H13" s="11">
        <f t="shared" si="0"/>
        <v>0</v>
      </c>
      <c r="I13" s="8">
        <v>24</v>
      </c>
      <c r="J13" s="8" t="s">
        <v>27</v>
      </c>
      <c r="K13" s="11">
        <f t="shared" si="1"/>
        <v>0</v>
      </c>
      <c r="L13" s="12">
        <v>0.08</v>
      </c>
      <c r="M13" s="11">
        <f t="shared" si="2"/>
        <v>0</v>
      </c>
      <c r="N13" s="8"/>
      <c r="P13" s="2"/>
      <c r="Q13" s="3"/>
      <c r="R13" s="3"/>
    </row>
    <row r="14" spans="1:18" ht="42.75" customHeight="1" thickBot="1">
      <c r="A14" s="7">
        <v>8</v>
      </c>
      <c r="B14" s="9" t="s">
        <v>26</v>
      </c>
      <c r="C14" s="8" t="s">
        <v>23</v>
      </c>
      <c r="D14" s="10">
        <v>3126</v>
      </c>
      <c r="E14" s="17"/>
      <c r="F14" s="22" t="s">
        <v>25</v>
      </c>
      <c r="G14" s="23"/>
      <c r="H14" s="11"/>
      <c r="I14" s="8">
        <v>16</v>
      </c>
      <c r="J14" s="8" t="s">
        <v>17</v>
      </c>
      <c r="K14" s="11">
        <f t="shared" si="1"/>
        <v>0</v>
      </c>
      <c r="L14" s="12">
        <v>0.08</v>
      </c>
      <c r="M14" s="11">
        <f t="shared" si="2"/>
        <v>0</v>
      </c>
      <c r="N14" s="8"/>
      <c r="P14" s="2"/>
      <c r="Q14" s="3"/>
      <c r="R14" s="3"/>
    </row>
    <row r="15" spans="1:18" ht="30.75" customHeight="1" thickBot="1">
      <c r="A15" s="26" t="s">
        <v>16</v>
      </c>
      <c r="B15" s="27"/>
      <c r="C15" s="27"/>
      <c r="D15" s="27"/>
      <c r="E15" s="27"/>
      <c r="F15" s="27"/>
      <c r="G15" s="27"/>
      <c r="H15" s="27"/>
      <c r="I15" s="27"/>
      <c r="J15" s="28"/>
      <c r="K15" s="16">
        <f>SUM(K7:K14)</f>
        <v>0</v>
      </c>
      <c r="L15" s="17"/>
      <c r="M15" s="16">
        <f>SUM(M7:M14)</f>
        <v>0</v>
      </c>
      <c r="N15" s="17"/>
      <c r="P15" s="2"/>
      <c r="Q15" s="3"/>
    </row>
    <row r="16" spans="1:18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1:14" ht="33.75" customHeight="1">
      <c r="A18" s="24" t="s">
        <v>34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</row>
    <row r="19" spans="1:14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</row>
    <row r="20" spans="1:14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</row>
    <row r="21" spans="1:14" ht="69" customHeight="1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9">
    <mergeCell ref="A3:N3"/>
    <mergeCell ref="F14:G14"/>
    <mergeCell ref="A18:N21"/>
    <mergeCell ref="A15:J15"/>
    <mergeCell ref="A4:D4"/>
    <mergeCell ref="F5:G5"/>
    <mergeCell ref="F6:G6"/>
    <mergeCell ref="I5:J5"/>
    <mergeCell ref="I6:J6"/>
  </mergeCells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UMW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umkrni03</dc:creator>
  <cp:lastModifiedBy>umrebo01</cp:lastModifiedBy>
  <cp:lastPrinted>2023-11-17T08:47:43Z</cp:lastPrinted>
  <dcterms:created xsi:type="dcterms:W3CDTF">2023-10-04T10:43:53Z</dcterms:created>
  <dcterms:modified xsi:type="dcterms:W3CDTF">2023-12-08T13:58:28Z</dcterms:modified>
</cp:coreProperties>
</file>