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0170" windowHeight="5490"/>
  </bookViews>
  <sheets>
    <sheet name="ZAŁĄCZNIK O2" sheetId="11" r:id="rId1"/>
  </sheets>
  <definedNames>
    <definedName name="_xlnm.Print_Area" localSheetId="0">'ZAŁĄCZNIK O2'!$A$3:$J$73</definedName>
  </definedNames>
  <calcPr calcId="191029"/>
</workbook>
</file>

<file path=xl/calcChain.xml><?xml version="1.0" encoding="utf-8"?>
<calcChain xmlns="http://schemas.openxmlformats.org/spreadsheetml/2006/main">
  <c r="F25" i="11"/>
  <c r="F27"/>
  <c r="F28"/>
  <c r="F29"/>
  <c r="F30"/>
  <c r="F31"/>
  <c r="F32"/>
  <c r="F33"/>
  <c r="F34"/>
  <c r="F35"/>
  <c r="F36"/>
  <c r="F37"/>
  <c r="F38"/>
  <c r="F39"/>
  <c r="F40"/>
  <c r="F41"/>
  <c r="F42"/>
  <c r="F23"/>
  <c r="K24"/>
  <c r="F24" s="1"/>
  <c r="K25"/>
  <c r="K26"/>
  <c r="F26" s="1"/>
  <c r="K27"/>
  <c r="K28"/>
  <c r="K29"/>
  <c r="H29" s="1"/>
  <c r="K30"/>
  <c r="K31"/>
  <c r="K32"/>
  <c r="K33"/>
  <c r="K34"/>
  <c r="K35"/>
  <c r="K36"/>
  <c r="K37"/>
  <c r="K38"/>
  <c r="K39"/>
  <c r="K40"/>
  <c r="K41"/>
  <c r="K42"/>
  <c r="K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23"/>
  <c r="H32"/>
  <c r="H33"/>
  <c r="H40"/>
  <c r="C30"/>
  <c r="C31"/>
  <c r="C32"/>
  <c r="C33"/>
  <c r="C34"/>
  <c r="C35"/>
  <c r="C36"/>
  <c r="C37"/>
  <c r="C38"/>
  <c r="C39"/>
  <c r="C40"/>
  <c r="C41"/>
  <c r="C42"/>
  <c r="H39" l="1"/>
  <c r="I39" s="1"/>
  <c r="H34"/>
  <c r="I34" s="1"/>
  <c r="H28"/>
  <c r="H38"/>
  <c r="I38" s="1"/>
  <c r="H31"/>
  <c r="I31" s="1"/>
  <c r="H42"/>
  <c r="I42" s="1"/>
  <c r="H41"/>
  <c r="I41" s="1"/>
  <c r="H37"/>
  <c r="H25"/>
  <c r="I25" s="1"/>
  <c r="H27"/>
  <c r="I27" s="1"/>
  <c r="H26"/>
  <c r="I26" s="1"/>
  <c r="H36"/>
  <c r="I36" s="1"/>
  <c r="H35"/>
  <c r="I35" s="1"/>
  <c r="H30"/>
  <c r="I30" s="1"/>
  <c r="H24"/>
  <c r="I24" s="1"/>
  <c r="I40"/>
  <c r="I29"/>
  <c r="H23"/>
  <c r="I23" s="1"/>
  <c r="I28"/>
  <c r="I33"/>
  <c r="I32"/>
  <c r="I37"/>
  <c r="E43"/>
  <c r="D43"/>
  <c r="C29"/>
  <c r="C28"/>
  <c r="C27"/>
  <c r="C26"/>
  <c r="C25"/>
  <c r="C24"/>
  <c r="C23"/>
  <c r="I43" l="1"/>
  <c r="I45"/>
  <c r="C43"/>
  <c r="H43"/>
  <c r="G43"/>
  <c r="P5"/>
  <c r="P6"/>
  <c r="P7"/>
  <c r="P8"/>
  <c r="P9"/>
  <c r="P10"/>
  <c r="P11"/>
  <c r="P12"/>
  <c r="P13"/>
  <c r="P14"/>
  <c r="P15"/>
  <c r="P16"/>
  <c r="P4"/>
  <c r="O5"/>
  <c r="O6"/>
  <c r="O7"/>
  <c r="O8"/>
  <c r="O9"/>
  <c r="O10"/>
  <c r="O11"/>
  <c r="O12"/>
  <c r="O13"/>
  <c r="O14"/>
  <c r="O15"/>
  <c r="O16"/>
  <c r="O4"/>
  <c r="G50"/>
  <c r="G59" l="1"/>
  <c r="H59" s="1"/>
  <c r="G58"/>
  <c r="H58" s="1"/>
  <c r="G57"/>
  <c r="H57" s="1"/>
  <c r="G60"/>
  <c r="H60" s="1"/>
  <c r="G56"/>
  <c r="H56" s="1"/>
  <c r="I56" l="1"/>
  <c r="G54"/>
  <c r="H54" s="1"/>
  <c r="G53"/>
  <c r="H53" s="1"/>
  <c r="G52"/>
  <c r="H52" s="1"/>
  <c r="G51"/>
  <c r="H51" s="1"/>
  <c r="H50"/>
  <c r="I50" l="1"/>
  <c r="I63" s="1"/>
  <c r="I66" s="1"/>
</calcChain>
</file>

<file path=xl/sharedStrings.xml><?xml version="1.0" encoding="utf-8"?>
<sst xmlns="http://schemas.openxmlformats.org/spreadsheetml/2006/main" count="209" uniqueCount="122">
  <si>
    <t>18. Kod pocztowy</t>
  </si>
  <si>
    <t xml:space="preserve"> </t>
  </si>
  <si>
    <t>1.</t>
  </si>
  <si>
    <t>2.</t>
  </si>
  <si>
    <t>3.</t>
  </si>
  <si>
    <t>4.</t>
  </si>
  <si>
    <t>5.</t>
  </si>
  <si>
    <t>stawki</t>
  </si>
  <si>
    <t>Z</t>
  </si>
  <si>
    <t>w 80</t>
  </si>
  <si>
    <t>worek/pojemnik</t>
  </si>
  <si>
    <t>5 i więcej lokali</t>
  </si>
  <si>
    <t>K</t>
  </si>
  <si>
    <t>w 120</t>
  </si>
  <si>
    <t>sz</t>
  </si>
  <si>
    <t>stawka</t>
  </si>
  <si>
    <t>t, p</t>
  </si>
  <si>
    <t>Niesegregowane (zmieszane)</t>
  </si>
  <si>
    <t>U</t>
  </si>
  <si>
    <t>p 0,06</t>
  </si>
  <si>
    <t>z,b</t>
  </si>
  <si>
    <t>Papier</t>
  </si>
  <si>
    <t>p 0,08</t>
  </si>
  <si>
    <t>Metale, tworzywa sztuczne, opakowania wielomateriałowe</t>
  </si>
  <si>
    <t>O.1.1. DANE PODMIOTU ZOBOWIĄZANEGO DO ZŁOŻENIA DEKLARACJI</t>
  </si>
  <si>
    <t>p 0,12</t>
  </si>
  <si>
    <t>Szkło</t>
  </si>
  <si>
    <t>1. Nazwa pełna</t>
  </si>
  <si>
    <t xml:space="preserve">p 0,24 </t>
  </si>
  <si>
    <t>Bioodpady</t>
  </si>
  <si>
    <t>p 0,36</t>
  </si>
  <si>
    <t>2. PESEL * (pole wymagane dla osób fizycznych)</t>
  </si>
  <si>
    <t>3. NIP ** (pole wymagane dla osób prawnych)</t>
  </si>
  <si>
    <t>p 0,66</t>
  </si>
  <si>
    <t>p 1,10</t>
  </si>
  <si>
    <t>p 7,00</t>
  </si>
  <si>
    <t>p 10,00</t>
  </si>
  <si>
    <t xml:space="preserve">  e-mail:                                                                      @                                                                 </t>
  </si>
  <si>
    <t xml:space="preserve">  @  </t>
  </si>
  <si>
    <t>nr telefonu:</t>
  </si>
  <si>
    <t>p 16,00</t>
  </si>
  <si>
    <t>O.1.3. ADRES ZAMIESZKANIA */ ADRES SIEDZIBY ** PODMIOTU ZARZĄDZAJĄCEGO NIERUCHOMOŚCIĄ WSPÓLNĄ (należy wypełnić w przypadku wspólnoty mieszkaniowej)</t>
  </si>
  <si>
    <t>7. Kraj</t>
  </si>
  <si>
    <t>8. Województwo</t>
  </si>
  <si>
    <t>9. Powiat</t>
  </si>
  <si>
    <t>10. Gmina</t>
  </si>
  <si>
    <t>12. Kod pocztowy</t>
  </si>
  <si>
    <t>13. Ulica</t>
  </si>
  <si>
    <t>14. Nr budynku</t>
  </si>
  <si>
    <t>15. Nr lokalu</t>
  </si>
  <si>
    <t>O.2. DANE NIERUCHOMOŚCI ZABUDOWANEJ BUDYNKIEM WIELOLOKALOWYM</t>
  </si>
  <si>
    <t>16. Ulica</t>
  </si>
  <si>
    <t xml:space="preserve">17. Oznaczenie numerowe budynku </t>
  </si>
  <si>
    <t xml:space="preserve">O.3. OBLICZENIE WYSOKOŚCI OPŁATY DLA LOKALI MIESZKALNYCH </t>
  </si>
  <si>
    <t>6.</t>
  </si>
  <si>
    <t>7.</t>
  </si>
  <si>
    <t>8.</t>
  </si>
  <si>
    <t>O.4. OBLICZENIE WYSOKOŚCI OPŁATY DLA LOKALI NIEZAMIESZKAŁYCH</t>
  </si>
  <si>
    <t>9.</t>
  </si>
  <si>
    <t>nazwa podmiotu</t>
  </si>
  <si>
    <t>nr NIP/PESEL</t>
  </si>
  <si>
    <t xml:space="preserve">   </t>
  </si>
  <si>
    <t>MAX NOWA</t>
  </si>
  <si>
    <t xml:space="preserve"> Pojemniki/ worki</t>
  </si>
  <si>
    <t>29. Frakcja</t>
  </si>
  <si>
    <t>30. Pojemność pojemnika / worka</t>
  </si>
  <si>
    <t>31. Liczba pojemników/worków</t>
  </si>
  <si>
    <t>32. Ilość odbiorów pojemnika/ worka w miesiącu</t>
  </si>
  <si>
    <t>33. Stawka</t>
  </si>
  <si>
    <t>11. Miejscowość</t>
  </si>
  <si>
    <t xml:space="preserve">28. Dane adresowe lokalu </t>
  </si>
  <si>
    <t>O.1.2. DANE PODMIOTU ZARZĄDZAJĄCEGO NIERUCHOMOŚCIĄ WSPÓLNĄ (należy wypełnić w przypadku wspólnoty mieszkaniowej)</t>
  </si>
  <si>
    <t>2. Literę „K” wpisuje się w wierszach dotyczących tych lokali, co do których nastąpiła korekta. Literę „Z” wpisuje się w wierszach dotyczących tych lokali, co do których nastąpiła zmiana danych wpływających na wysokość opłaty. Literę „U” wpisuje się w wierszach dotyczących tych lokali, co do których ustały okoliczności uzasadniające uiszczanie opłaty.</t>
  </si>
  <si>
    <t xml:space="preserve">nieruchomości, na której świadczona jest praca, </t>
  </si>
  <si>
    <t xml:space="preserve">schroniska lub hotelu dla zwierząt, </t>
  </si>
  <si>
    <t xml:space="preserve">szkoły, przedszkola, żłobka, klubu malucha </t>
  </si>
  <si>
    <t>teatru, sali widowiskowej, koncertowej lub kina studyjnego ,</t>
  </si>
  <si>
    <t>szpitala, zakładu opieki zdrowotnej, hospicjum,</t>
  </si>
  <si>
    <t>kina innego niż studyjne,</t>
  </si>
  <si>
    <t>koszar, hotelu, hostelu, motelu lub pensjonatu,</t>
  </si>
  <si>
    <t>cmentarza,</t>
  </si>
  <si>
    <t>internatu, domu akademickiego, bursy, noclegowni, domu pomocy społecznej,</t>
  </si>
  <si>
    <t>zespołu garaży wolnostojących,</t>
  </si>
  <si>
    <t>lokalu lub ogródka gastronomicznego,</t>
  </si>
  <si>
    <t xml:space="preserve">zespołu ogrodów działkowych  .  </t>
  </si>
  <si>
    <t>inne</t>
  </si>
  <si>
    <t>21. Łączna liczba mieszkańców w lokalu</t>
  </si>
  <si>
    <t>Suma</t>
  </si>
  <si>
    <t>19. Stawka opłaty za osobę</t>
  </si>
  <si>
    <t>20. Dane adresowe lokalu</t>
  </si>
  <si>
    <t>29.</t>
  </si>
  <si>
    <r>
      <t xml:space="preserve">22. Liczba mieszkańców </t>
    </r>
    <r>
      <rPr>
        <b/>
        <sz val="10"/>
        <rFont val="Times New Roman"/>
        <family val="1"/>
        <charset val="238"/>
      </rPr>
      <t>nieobjęta zwolnieniem</t>
    </r>
    <r>
      <rPr>
        <sz val="10"/>
        <rFont val="Times New Roman"/>
        <family val="1"/>
        <charset val="238"/>
      </rPr>
      <t xml:space="preserve"> dla rodzin wielodzietnych</t>
    </r>
  </si>
  <si>
    <r>
      <t xml:space="preserve">23. Liczba mieszkańców </t>
    </r>
    <r>
      <rPr>
        <b/>
        <sz val="10"/>
        <rFont val="Times New Roman"/>
        <family val="1"/>
        <charset val="238"/>
      </rPr>
      <t>objęta zwolnieniem</t>
    </r>
    <r>
      <rPr>
        <sz val="10"/>
        <rFont val="Times New Roman"/>
        <family val="1"/>
        <charset val="238"/>
      </rPr>
      <t xml:space="preserve"> dla rodzin wielodzietnych</t>
    </r>
  </si>
  <si>
    <r>
      <t>27. Wysokość opłaty wyliczona dla lokalu</t>
    </r>
    <r>
      <rPr>
        <vertAlign val="superscript"/>
        <sz val="11"/>
        <rFont val="Times New Roman"/>
        <family val="1"/>
        <charset val="238"/>
      </rPr>
      <t xml:space="preserve"> 1.</t>
    </r>
    <r>
      <rPr>
        <sz val="11"/>
        <rFont val="Times New Roman"/>
        <family val="1"/>
        <charset val="238"/>
      </rPr>
      <t xml:space="preserve"> </t>
    </r>
  </si>
  <si>
    <t>Lp.</t>
  </si>
  <si>
    <t>24. Zwolnienie 
dla rodzin wielodzietnych</t>
  </si>
  <si>
    <r>
      <t xml:space="preserve">28.Oznaczenie lokalu, 
w którym nastąpiła zmiana </t>
    </r>
    <r>
      <rPr>
        <vertAlign val="superscript"/>
        <sz val="11"/>
        <rFont val="Times New Roman"/>
        <family val="1"/>
        <charset val="238"/>
      </rPr>
      <t>2.</t>
    </r>
    <r>
      <rPr>
        <sz val="11"/>
        <rFont val="Times New Roman"/>
        <family val="1"/>
        <charset val="238"/>
      </rPr>
      <t xml:space="preserve"> </t>
    </r>
  </si>
  <si>
    <r>
      <rPr>
        <b/>
        <sz val="11"/>
        <color theme="1"/>
        <rFont val="Times New Roman"/>
        <family val="1"/>
        <charset val="238"/>
      </rPr>
      <t>35. Wysokość opłaty dla lokalu</t>
    </r>
    <r>
      <rPr>
        <sz val="11"/>
        <color theme="1"/>
        <rFont val="Times New Roman"/>
        <family val="1"/>
        <charset val="238"/>
      </rPr>
      <t xml:space="preserve"> (należy wpisać sumę wyskości opłaty poszczególnych frakcji)</t>
    </r>
  </si>
  <si>
    <t>OBLICZENIE WYSOKOŚCI OPŁATY DLA NIERUCHOMOŚCI WIELOLOKALOWEJ, 
NA KTÓREJ W CZĘŚCI ZAMIESZKUJĄ MIESZKAŃCY, A W CZĘŚCI NIE ZAMIESZKUJĄ MIESZKAŃCY, A POWSTAJĄ ODPADY KOMUNALNE ORAZ NIERUCHOMOŚCI WIELOLOKALOWEJ, NA KTÓREJ NIE ZAMIESZKUJĄ MIESZKAŃCY, 
A POWSTAJĄ ODPADY KOMUNALNE</t>
  </si>
  <si>
    <t>RODZAJ PROWADZONEJ DZIAŁALNOŚCI (należy podać ilość: pracowników / uczniów / dzieci /łóżek / miejsc / garaży / działek), zgodnie z rodzajem wskazanym w części C.4. Deklaracji D2</t>
  </si>
  <si>
    <t>37.</t>
  </si>
  <si>
    <t>38.</t>
  </si>
  <si>
    <r>
      <rPr>
        <b/>
        <sz val="11"/>
        <color theme="1"/>
        <rFont val="Times New Roman"/>
        <family val="1"/>
        <charset val="238"/>
      </rPr>
      <t>34. Wysokość opłaty</t>
    </r>
    <r>
      <rPr>
        <sz val="11"/>
        <color theme="1"/>
        <rFont val="Times New Roman"/>
        <family val="1"/>
        <charset val="238"/>
      </rPr>
      <t xml:space="preserve"> (należy wpisać iloczyn wartości z kolumn
nr 4, nr 5 i nr 6)</t>
    </r>
  </si>
  <si>
    <r>
      <t>36. Oznaczenie lokalu, 
w którym nastąpiła zmiana 2</t>
    </r>
    <r>
      <rPr>
        <b/>
        <vertAlign val="superscript"/>
        <sz val="11"/>
        <color theme="1"/>
        <rFont val="Times New Roman"/>
        <family val="1"/>
        <charset val="238"/>
      </rPr>
      <t>.</t>
    </r>
    <r>
      <rPr>
        <b/>
        <sz val="11"/>
        <color theme="1"/>
        <rFont val="Times New Roman"/>
        <family val="1"/>
        <charset val="238"/>
      </rPr>
      <t xml:space="preserve"> </t>
    </r>
  </si>
  <si>
    <t>4. W tym wierszu w polu nr 37 należy wpisać sumę wartości podanych w kolumnie nr 8.</t>
  </si>
  <si>
    <t xml:space="preserve">nr lokalu
</t>
  </si>
  <si>
    <t xml:space="preserve">nr lokalu 
</t>
  </si>
  <si>
    <t>WYSOKOŚĆ MIESIĘCZNEJ OPŁATY ZA GOSPODAROWANIE ODPADAMI KOMUNALNYMI</t>
  </si>
  <si>
    <r>
      <t>WYSOKOŚĆ MIESIĘCZNEJ OPŁATY ZA GOSPODAROWANIE ODPADAMI KOMUNALNYMI DLA LOKALI MIESZKALNYCH</t>
    </r>
    <r>
      <rPr>
        <b/>
        <vertAlign val="superscript"/>
        <sz val="12"/>
        <rFont val="Times New Roman"/>
        <family val="1"/>
        <charset val="238"/>
      </rPr>
      <t>3.</t>
    </r>
  </si>
  <si>
    <r>
      <t xml:space="preserve">O.5.  OBLICZENIE WYSOKOŚCI OPŁATY </t>
    </r>
    <r>
      <rPr>
        <b/>
        <vertAlign val="superscript"/>
        <sz val="12"/>
        <rFont val="Times New Roman"/>
        <family val="1"/>
        <charset val="238"/>
      </rPr>
      <t>5.</t>
    </r>
  </si>
  <si>
    <r>
      <t xml:space="preserve">WYSOKOŚĆ MIESIĘCZNEJ OPŁATY ZA GOSPODAROWANIE ODPADAMI KOMUNALNYMI DLA LOKALI NIEZAMIESZKAŁYCH </t>
    </r>
    <r>
      <rPr>
        <b/>
        <vertAlign val="superscript"/>
        <sz val="12"/>
        <rFont val="Times New Roman"/>
        <family val="1"/>
        <charset val="238"/>
      </rPr>
      <t>4.</t>
    </r>
  </si>
  <si>
    <t>ZAŁĄCZNIK 
- O2</t>
  </si>
  <si>
    <t>5. Pierwsze imię *
/ Nazwa skrócona **</t>
  </si>
  <si>
    <t>4. Nazwisko *
/ Nazwa pełna **</t>
  </si>
  <si>
    <t>Liczba osób / miejsc</t>
  </si>
  <si>
    <t>5. W przypadku nieruchomości zabudowanej budynkiem wielolokalowym należy wpisać sumę kwot wyliczoną dla: lokali mieszkalnych  w części O.3 z pola nr 29 oraz lokali niezamieszkałych w części O.4  z pola nr 37.</t>
  </si>
  <si>
    <t>6. Adres poczty elektronicznej / nr telefonu kontaktowego (podanie danych jest dobrowolne; dane zostaną wykorzystane w celach kontaktowych, wysyłania powiadomień i na potrzeby realizacji usługi, np. uzgodnienia miejsca dostarczenia pojemnika na odpady).</t>
  </si>
  <si>
    <t>3. W tym wierszu w polu 29 . należy wpisać sume wartości podanych w kolumnie nr 7.</t>
  </si>
  <si>
    <t xml:space="preserve">1. W tym wierszu należy wpisać sumę wartości podanych w kolumnach: nr 5 „Wysokość opłaty dla nieruchomości lub jej części nieobjętej zwolnieniem dla rodzin wielodzietnych” oraz nr 6 „Wysokość opłaty dla nieruchomości lub jej części objętej zwolnieniem dla rodzin wielodzietnych” </t>
  </si>
  <si>
    <r>
      <t xml:space="preserve">25. Wysokość opłaty dla nieruchomości 
lub jej części </t>
    </r>
    <r>
      <rPr>
        <b/>
        <sz val="10"/>
        <rFont val="Times New Roman"/>
        <family val="1"/>
        <charset val="238"/>
      </rPr>
      <t>nieobjętej zwolnieniem</t>
    </r>
    <r>
      <rPr>
        <sz val="10"/>
        <rFont val="Times New Roman"/>
        <family val="1"/>
        <charset val="238"/>
      </rPr>
      <t xml:space="preserve"> dla rodzin wielodzietnych</t>
    </r>
  </si>
  <si>
    <r>
      <t xml:space="preserve">26. Wysokość opłaty dla nieruchomości 
lub jej części </t>
    </r>
    <r>
      <rPr>
        <b/>
        <sz val="10"/>
        <rFont val="Times New Roman"/>
        <family val="1"/>
        <charset val="238"/>
      </rPr>
      <t>objętej zwolnieniem</t>
    </r>
    <r>
      <rPr>
        <sz val="10"/>
        <rFont val="Times New Roman"/>
        <family val="1"/>
        <charset val="238"/>
      </rPr>
      <t xml:space="preserve"> dla rodzin wielodzietnych</t>
    </r>
  </si>
  <si>
    <t>O.1. PODMIOT SKŁADAJĄCY DEKLARACJĘ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</si>
</sst>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164" formatCode="&quot;  &quot;0&quot;  &quot;0&quot;  &quot;0&quot;  &quot;0&quot;  &quot;0&quot;  &quot;0&quot;  &quot;0&quot;  &quot;0&quot;  &quot;0&quot;  &quot;0"/>
    <numFmt numFmtId="165" formatCode="#,##0.000"/>
    <numFmt numFmtId="166" formatCode="#,##0.00\ &quot;zł&quot;"/>
  </numFmts>
  <fonts count="28"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</font>
    <font>
      <b/>
      <sz val="20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b/>
      <sz val="16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1"/>
      <color theme="0" tint="-0.14999847407452621"/>
      <name val="Times New Roman"/>
      <family val="1"/>
      <charset val="238"/>
    </font>
    <font>
      <b/>
      <sz val="10"/>
      <color theme="0" tint="-0.14999847407452621"/>
      <name val="Times New Roman"/>
      <family val="1"/>
      <charset val="238"/>
    </font>
    <font>
      <b/>
      <sz val="11"/>
      <color theme="0" tint="-0.14999847407452621"/>
      <name val="Times New Roman"/>
      <family val="1"/>
      <charset val="238"/>
    </font>
    <font>
      <sz val="10"/>
      <color theme="0" tint="-0.14999847407452621"/>
      <name val="Times New Roman"/>
      <family val="1"/>
      <charset val="238"/>
    </font>
    <font>
      <b/>
      <sz val="14"/>
      <color theme="0" tint="-0.14999847407452621"/>
      <name val="Times New Roman"/>
      <family val="1"/>
      <charset val="238"/>
    </font>
    <font>
      <sz val="8"/>
      <color theme="0" tint="-0.14999847407452621"/>
      <name val="Times New Roman"/>
      <family val="1"/>
      <charset val="238"/>
    </font>
    <font>
      <b/>
      <sz val="8"/>
      <color theme="0" tint="-0.1499984740745262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DD1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2FED6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41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" fillId="0" borderId="9" xfId="0" applyFont="1" applyFill="1" applyBorder="1" applyAlignment="1"/>
    <xf numFmtId="0" fontId="6" fillId="0" borderId="12" xfId="0" applyFont="1" applyFill="1" applyBorder="1" applyAlignment="1"/>
    <xf numFmtId="0" fontId="6" fillId="0" borderId="16" xfId="0" applyFont="1" applyFill="1" applyBorder="1" applyAlignment="1">
      <alignment vertical="top"/>
    </xf>
    <xf numFmtId="0" fontId="7" fillId="5" borderId="0" xfId="0" applyFont="1" applyFill="1" applyAlignment="1">
      <alignment vertical="top"/>
    </xf>
    <xf numFmtId="0" fontId="6" fillId="0" borderId="12" xfId="0" applyFont="1" applyFill="1" applyBorder="1" applyAlignment="1">
      <alignment vertical="top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4" fontId="3" fillId="0" borderId="8" xfId="0" applyNumberFormat="1" applyFont="1" applyFill="1" applyBorder="1" applyAlignment="1">
      <alignment vertical="center" wrapText="1"/>
    </xf>
    <xf numFmtId="0" fontId="13" fillId="7" borderId="12" xfId="0" applyFont="1" applyFill="1" applyBorder="1" applyAlignment="1">
      <alignment horizontal="left" vertical="center"/>
    </xf>
    <xf numFmtId="0" fontId="13" fillId="7" borderId="10" xfId="0" applyFont="1" applyFill="1" applyBorder="1" applyAlignment="1">
      <alignment horizontal="left" vertical="center"/>
    </xf>
    <xf numFmtId="0" fontId="12" fillId="7" borderId="15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5" fillId="0" borderId="3" xfId="0" applyFont="1" applyBorder="1"/>
    <xf numFmtId="0" fontId="13" fillId="4" borderId="4" xfId="0" applyFont="1" applyFill="1" applyBorder="1" applyAlignment="1" applyProtection="1">
      <protection locked="0"/>
    </xf>
    <xf numFmtId="1" fontId="13" fillId="0" borderId="3" xfId="0" applyNumberFormat="1" applyFont="1" applyBorder="1" applyAlignment="1" applyProtection="1">
      <alignment horizontal="center" vertical="center"/>
      <protection locked="0"/>
    </xf>
    <xf numFmtId="3" fontId="13" fillId="0" borderId="3" xfId="0" applyNumberFormat="1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44" fontId="13" fillId="5" borderId="3" xfId="0" applyNumberFormat="1" applyFont="1" applyFill="1" applyBorder="1" applyAlignment="1" applyProtection="1">
      <alignment horizontal="right" vertical="center" wrapText="1"/>
      <protection hidden="1"/>
    </xf>
    <xf numFmtId="4" fontId="13" fillId="5" borderId="3" xfId="0" applyNumberFormat="1" applyFont="1" applyFill="1" applyBorder="1" applyAlignment="1" applyProtection="1">
      <alignment horizontal="center" vertical="center" wrapText="1"/>
      <protection hidden="1"/>
    </xf>
    <xf numFmtId="9" fontId="12" fillId="7" borderId="3" xfId="0" applyNumberFormat="1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left" vertical="top"/>
    </xf>
    <xf numFmtId="0" fontId="12" fillId="0" borderId="8" xfId="0" applyFont="1" applyBorder="1"/>
    <xf numFmtId="0" fontId="12" fillId="0" borderId="10" xfId="0" applyFont="1" applyBorder="1"/>
    <xf numFmtId="0" fontId="13" fillId="7" borderId="16" xfId="0" applyFont="1" applyFill="1" applyBorder="1" applyAlignment="1">
      <alignment horizontal="left" vertical="center"/>
    </xf>
    <xf numFmtId="44" fontId="13" fillId="0" borderId="3" xfId="0" applyNumberFormat="1" applyFont="1" applyBorder="1" applyAlignment="1" applyProtection="1">
      <alignment horizontal="right" vertical="center"/>
      <protection locked="0"/>
    </xf>
    <xf numFmtId="0" fontId="7" fillId="5" borderId="4" xfId="0" applyFont="1" applyFill="1" applyBorder="1" applyAlignment="1">
      <alignment horizontal="left" vertical="top"/>
    </xf>
    <xf numFmtId="0" fontId="7" fillId="5" borderId="16" xfId="0" applyFont="1" applyFill="1" applyBorder="1" applyAlignment="1">
      <alignment horizontal="left" vertical="top"/>
    </xf>
    <xf numFmtId="0" fontId="6" fillId="5" borderId="4" xfId="0" applyFont="1" applyFill="1" applyBorder="1" applyAlignment="1">
      <alignment vertical="center"/>
    </xf>
    <xf numFmtId="0" fontId="6" fillId="6" borderId="5" xfId="0" applyFont="1" applyFill="1" applyBorder="1" applyAlignment="1" applyProtection="1">
      <alignment vertical="center"/>
      <protection locked="0"/>
    </xf>
    <xf numFmtId="0" fontId="18" fillId="7" borderId="15" xfId="0" applyFont="1" applyFill="1" applyBorder="1" applyAlignment="1">
      <alignment horizontal="center" vertical="top" wrapText="1"/>
    </xf>
    <xf numFmtId="0" fontId="7" fillId="7" borderId="15" xfId="0" applyFont="1" applyFill="1" applyBorder="1" applyAlignment="1">
      <alignment horizontal="center" vertical="top" wrapText="1"/>
    </xf>
    <xf numFmtId="0" fontId="7" fillId="7" borderId="5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0" fontId="15" fillId="5" borderId="3" xfId="0" applyFont="1" applyFill="1" applyBorder="1" applyAlignment="1">
      <alignment horizontal="left" wrapText="1"/>
    </xf>
    <xf numFmtId="0" fontId="15" fillId="0" borderId="3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left" vertical="center"/>
      <protection locked="0"/>
    </xf>
    <xf numFmtId="0" fontId="15" fillId="0" borderId="9" xfId="0" applyFont="1" applyFill="1" applyBorder="1" applyAlignment="1" applyProtection="1">
      <alignment horizontal="left" vertical="center"/>
      <protection locked="0"/>
    </xf>
    <xf numFmtId="0" fontId="13" fillId="7" borderId="3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 applyProtection="1">
      <alignment vertical="top"/>
      <protection locked="0"/>
    </xf>
    <xf numFmtId="0" fontId="12" fillId="7" borderId="5" xfId="0" applyFont="1" applyFill="1" applyBorder="1" applyAlignment="1" applyProtection="1">
      <alignment vertical="top"/>
      <protection locked="0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166" fontId="15" fillId="0" borderId="3" xfId="0" applyNumberFormat="1" applyFont="1" applyFill="1" applyBorder="1" applyAlignment="1" applyProtection="1">
      <alignment vertical="top"/>
      <protection locked="0"/>
    </xf>
    <xf numFmtId="166" fontId="15" fillId="0" borderId="16" xfId="0" applyNumberFormat="1" applyFont="1" applyFill="1" applyBorder="1" applyAlignment="1" applyProtection="1">
      <alignment vertical="top"/>
      <protection locked="0"/>
    </xf>
    <xf numFmtId="44" fontId="9" fillId="5" borderId="9" xfId="0" applyNumberFormat="1" applyFont="1" applyFill="1" applyBorder="1"/>
    <xf numFmtId="0" fontId="12" fillId="5" borderId="7" xfId="0" applyFont="1" applyFill="1" applyBorder="1" applyAlignment="1">
      <alignment horizontal="left"/>
    </xf>
    <xf numFmtId="0" fontId="7" fillId="7" borderId="7" xfId="0" applyFont="1" applyFill="1" applyBorder="1"/>
    <xf numFmtId="0" fontId="18" fillId="7" borderId="8" xfId="0" applyFont="1" applyFill="1" applyBorder="1" applyAlignment="1">
      <alignment horizontal="center" vertical="center" wrapText="1"/>
    </xf>
    <xf numFmtId="0" fontId="12" fillId="0" borderId="0" xfId="1" applyFont="1" applyBorder="1" applyAlignment="1" applyProtection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4" fontId="3" fillId="5" borderId="9" xfId="0" applyNumberFormat="1" applyFont="1" applyFill="1" applyBorder="1" applyAlignment="1">
      <alignment horizontal="right"/>
    </xf>
    <xf numFmtId="0" fontId="10" fillId="7" borderId="4" xfId="0" applyFont="1" applyFill="1" applyBorder="1" applyAlignment="1" applyProtection="1">
      <alignment vertical="top"/>
      <protection locked="0"/>
    </xf>
    <xf numFmtId="0" fontId="12" fillId="0" borderId="8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horizontal="center" vertical="center"/>
    </xf>
    <xf numFmtId="0" fontId="12" fillId="0" borderId="3" xfId="0" applyFont="1" applyFill="1" applyBorder="1"/>
    <xf numFmtId="1" fontId="13" fillId="0" borderId="15" xfId="0" applyNumberFormat="1" applyFont="1" applyFill="1" applyBorder="1" applyAlignment="1">
      <alignment wrapText="1"/>
    </xf>
    <xf numFmtId="44" fontId="13" fillId="0" borderId="15" xfId="0" applyNumberFormat="1" applyFont="1" applyFill="1" applyBorder="1" applyAlignment="1">
      <alignment wrapText="1"/>
    </xf>
    <xf numFmtId="44" fontId="13" fillId="0" borderId="14" xfId="0" applyNumberFormat="1" applyFont="1" applyFill="1" applyBorder="1" applyAlignment="1">
      <alignment wrapText="1"/>
    </xf>
    <xf numFmtId="1" fontId="13" fillId="7" borderId="15" xfId="0" applyNumberFormat="1" applyFont="1" applyFill="1" applyBorder="1" applyAlignment="1">
      <alignment wrapText="1"/>
    </xf>
    <xf numFmtId="44" fontId="15" fillId="0" borderId="3" xfId="0" applyNumberFormat="1" applyFont="1" applyFill="1" applyBorder="1" applyAlignment="1">
      <alignment horizontal="right"/>
    </xf>
    <xf numFmtId="44" fontId="15" fillId="0" borderId="3" xfId="0" applyNumberFormat="1" applyFont="1" applyFill="1" applyBorder="1" applyAlignment="1"/>
    <xf numFmtId="44" fontId="21" fillId="7" borderId="0" xfId="0" applyNumberFormat="1" applyFont="1" applyFill="1"/>
    <xf numFmtId="0" fontId="21" fillId="0" borderId="0" xfId="0" applyFont="1"/>
    <xf numFmtId="0" fontId="21" fillId="0" borderId="0" xfId="0" applyFont="1" applyAlignment="1">
      <alignment horizontal="center"/>
    </xf>
    <xf numFmtId="10" fontId="22" fillId="0" borderId="0" xfId="0" applyNumberFormat="1" applyFont="1" applyFill="1" applyBorder="1" applyAlignment="1">
      <alignment wrapText="1"/>
    </xf>
    <xf numFmtId="10" fontId="21" fillId="0" borderId="17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165" fontId="21" fillId="0" borderId="2" xfId="0" applyNumberFormat="1" applyFont="1" applyBorder="1" applyAlignment="1" applyProtection="1">
      <alignment vertical="center"/>
    </xf>
    <xf numFmtId="165" fontId="21" fillId="0" borderId="1" xfId="0" applyNumberFormat="1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 vertical="center" wrapText="1"/>
    </xf>
    <xf numFmtId="165" fontId="21" fillId="0" borderId="1" xfId="0" applyNumberFormat="1" applyFont="1" applyBorder="1" applyProtection="1"/>
    <xf numFmtId="0" fontId="23" fillId="0" borderId="0" xfId="0" applyFont="1" applyBorder="1" applyAlignment="1" applyProtection="1">
      <alignment horizontal="center"/>
    </xf>
    <xf numFmtId="0" fontId="21" fillId="0" borderId="0" xfId="0" applyFont="1" applyBorder="1" applyProtection="1"/>
    <xf numFmtId="0" fontId="21" fillId="0" borderId="0" xfId="0" applyFont="1" applyFill="1" applyBorder="1" applyAlignment="1" applyProtection="1">
      <alignment horizontal="left" wrapText="1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 wrapText="1"/>
    </xf>
    <xf numFmtId="4" fontId="21" fillId="0" borderId="0" xfId="0" applyNumberFormat="1" applyFont="1" applyBorder="1" applyProtection="1"/>
    <xf numFmtId="0" fontId="21" fillId="0" borderId="0" xfId="0" applyFont="1" applyBorder="1" applyAlignment="1" applyProtection="1">
      <alignment horizontal="center" vertical="top" wrapText="1"/>
    </xf>
    <xf numFmtId="0" fontId="21" fillId="0" borderId="0" xfId="0" applyFont="1" applyBorder="1" applyAlignment="1" applyProtection="1">
      <alignment vertical="top"/>
    </xf>
    <xf numFmtId="0" fontId="21" fillId="0" borderId="0" xfId="0" applyFont="1" applyBorder="1" applyAlignment="1" applyProtection="1">
      <alignment horizontal="center" vertical="top"/>
    </xf>
    <xf numFmtId="165" fontId="21" fillId="0" borderId="19" xfId="0" applyNumberFormat="1" applyFont="1" applyBorder="1" applyAlignment="1" applyProtection="1">
      <alignment horizontal="center"/>
    </xf>
    <xf numFmtId="0" fontId="21" fillId="0" borderId="0" xfId="0" applyFont="1" applyBorder="1" applyAlignment="1">
      <alignment vertical="top"/>
    </xf>
    <xf numFmtId="0" fontId="21" fillId="0" borderId="0" xfId="0" applyFont="1" applyBorder="1" applyAlignment="1">
      <alignment horizontal="center" vertical="top"/>
    </xf>
    <xf numFmtId="0" fontId="21" fillId="0" borderId="0" xfId="0" applyFont="1" applyFill="1" applyBorder="1" applyAlignment="1">
      <alignment vertical="top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 vertical="center"/>
    </xf>
    <xf numFmtId="4" fontId="22" fillId="0" borderId="0" xfId="0" applyNumberFormat="1" applyFont="1" applyFill="1" applyBorder="1" applyAlignment="1">
      <alignment horizontal="center" vertical="center" wrapText="1"/>
    </xf>
    <xf numFmtId="4" fontId="24" fillId="0" borderId="0" xfId="0" applyNumberFormat="1" applyFont="1" applyBorder="1" applyAlignment="1">
      <alignment horizontal="center" vertical="center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4" fillId="0" borderId="3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21" fillId="0" borderId="0" xfId="0" applyFont="1" applyBorder="1"/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Border="1" applyAlignment="1">
      <alignment vertical="top" wrapText="1"/>
    </xf>
    <xf numFmtId="0" fontId="21" fillId="0" borderId="0" xfId="0" applyFont="1" applyAlignment="1">
      <alignment horizontal="left"/>
    </xf>
    <xf numFmtId="0" fontId="26" fillId="0" borderId="0" xfId="0" applyFont="1" applyBorder="1" applyAlignment="1">
      <alignment vertical="top" wrapText="1"/>
    </xf>
    <xf numFmtId="0" fontId="27" fillId="0" borderId="0" xfId="0" applyFont="1" applyAlignment="1">
      <alignment horizontal="center" vertical="top" wrapText="1"/>
    </xf>
    <xf numFmtId="0" fontId="27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 wrapText="1" indent="1"/>
    </xf>
    <xf numFmtId="44" fontId="6" fillId="0" borderId="3" xfId="0" applyNumberFormat="1" applyFont="1" applyFill="1" applyBorder="1" applyAlignment="1">
      <alignment horizontal="center"/>
    </xf>
    <xf numFmtId="44" fontId="6" fillId="0" borderId="6" xfId="0" applyNumberFormat="1" applyFont="1" applyFill="1" applyBorder="1" applyAlignment="1">
      <alignment horizontal="center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14" xfId="0" applyFont="1" applyBorder="1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left" vertical="top" wrapText="1"/>
      <protection locked="0"/>
    </xf>
    <xf numFmtId="0" fontId="13" fillId="0" borderId="4" xfId="0" applyFont="1" applyFill="1" applyBorder="1" applyAlignment="1" applyProtection="1">
      <alignment horizontal="left" vertical="top" wrapText="1"/>
      <protection locked="0"/>
    </xf>
    <xf numFmtId="0" fontId="13" fillId="0" borderId="16" xfId="0" applyFont="1" applyFill="1" applyBorder="1" applyAlignment="1" applyProtection="1">
      <alignment horizontal="left" vertical="top" wrapText="1"/>
      <protection locked="0"/>
    </xf>
    <xf numFmtId="0" fontId="13" fillId="7" borderId="4" xfId="0" applyFont="1" applyFill="1" applyBorder="1" applyAlignment="1">
      <alignment horizontal="left" vertical="center"/>
    </xf>
    <xf numFmtId="0" fontId="13" fillId="7" borderId="16" xfId="0" applyFont="1" applyFill="1" applyBorder="1" applyAlignment="1">
      <alignment horizontal="left" vertical="center"/>
    </xf>
    <xf numFmtId="0" fontId="13" fillId="7" borderId="12" xfId="0" applyFont="1" applyFill="1" applyBorder="1" applyAlignment="1">
      <alignment horizontal="left" vertical="center"/>
    </xf>
    <xf numFmtId="0" fontId="13" fillId="7" borderId="10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1" applyFont="1" applyBorder="1" applyAlignment="1" applyProtection="1">
      <alignment horizontal="left" vertical="top" wrapText="1"/>
    </xf>
    <xf numFmtId="0" fontId="13" fillId="7" borderId="7" xfId="0" applyFont="1" applyFill="1" applyBorder="1" applyAlignment="1">
      <alignment horizontal="left" vertical="center" wrapText="1"/>
    </xf>
    <xf numFmtId="0" fontId="13" fillId="7" borderId="11" xfId="0" applyFont="1" applyFill="1" applyBorder="1" applyAlignment="1">
      <alignment horizontal="left" vertical="center" wrapText="1"/>
    </xf>
    <xf numFmtId="0" fontId="13" fillId="7" borderId="9" xfId="0" applyFont="1" applyFill="1" applyBorder="1" applyAlignment="1">
      <alignment horizontal="left" vertical="center" wrapText="1"/>
    </xf>
    <xf numFmtId="0" fontId="13" fillId="7" borderId="12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0" xfId="1" applyFont="1" applyBorder="1" applyAlignment="1" applyProtection="1">
      <alignment horizontal="left" wrapText="1"/>
    </xf>
    <xf numFmtId="0" fontId="23" fillId="0" borderId="0" xfId="0" applyFont="1" applyBorder="1" applyAlignment="1" applyProtection="1">
      <alignment horizontal="center" vertical="center"/>
    </xf>
    <xf numFmtId="0" fontId="6" fillId="7" borderId="4" xfId="0" applyFont="1" applyFill="1" applyBorder="1" applyAlignment="1">
      <alignment horizontal="left" vertical="center"/>
    </xf>
    <xf numFmtId="0" fontId="6" fillId="7" borderId="16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21" fillId="0" borderId="0" xfId="0" applyFont="1" applyBorder="1" applyAlignment="1" applyProtection="1">
      <alignment horizontal="center" vertical="center" wrapText="1"/>
    </xf>
    <xf numFmtId="0" fontId="6" fillId="5" borderId="7" xfId="0" applyFont="1" applyFill="1" applyBorder="1" applyAlignment="1">
      <alignment horizontal="left"/>
    </xf>
    <xf numFmtId="0" fontId="6" fillId="5" borderId="11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21" fillId="0" borderId="0" xfId="0" applyFont="1" applyBorder="1" applyAlignment="1" applyProtection="1">
      <alignment horizontal="center" vertical="center"/>
    </xf>
    <xf numFmtId="0" fontId="6" fillId="7" borderId="0" xfId="0" applyFont="1" applyFill="1" applyBorder="1" applyAlignment="1">
      <alignment horizontal="left" vertical="center"/>
    </xf>
    <xf numFmtId="0" fontId="15" fillId="0" borderId="3" xfId="0" applyFont="1" applyFill="1" applyBorder="1" applyAlignment="1" applyProtection="1">
      <alignment horizontal="left" vertical="top" wrapText="1"/>
      <protection locked="0"/>
    </xf>
    <xf numFmtId="0" fontId="15" fillId="0" borderId="4" xfId="0" applyFont="1" applyFill="1" applyBorder="1" applyAlignment="1" applyProtection="1">
      <alignment horizontal="left" vertical="top" wrapText="1"/>
      <protection locked="0"/>
    </xf>
    <xf numFmtId="0" fontId="15" fillId="0" borderId="5" xfId="0" applyFont="1" applyFill="1" applyBorder="1" applyAlignment="1" applyProtection="1">
      <alignment horizontal="left" vertical="top" wrapText="1"/>
      <protection locked="0"/>
    </xf>
    <xf numFmtId="0" fontId="6" fillId="7" borderId="9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44" fontId="6" fillId="0" borderId="14" xfId="0" applyNumberFormat="1" applyFont="1" applyFill="1" applyBorder="1" applyAlignment="1">
      <alignment horizontal="center"/>
    </xf>
    <xf numFmtId="44" fontId="6" fillId="0" borderId="15" xfId="0" applyNumberFormat="1" applyFont="1" applyFill="1" applyBorder="1" applyAlignment="1">
      <alignment horizontal="center"/>
    </xf>
    <xf numFmtId="0" fontId="13" fillId="0" borderId="6" xfId="0" applyFont="1" applyFill="1" applyBorder="1" applyAlignment="1" applyProtection="1">
      <alignment horizontal="left" vertical="top" wrapText="1"/>
      <protection locked="0"/>
    </xf>
    <xf numFmtId="0" fontId="13" fillId="0" borderId="15" xfId="0" applyFont="1" applyFill="1" applyBorder="1" applyAlignment="1" applyProtection="1">
      <alignment horizontal="left" vertical="top" wrapText="1"/>
      <protection locked="0"/>
    </xf>
    <xf numFmtId="0" fontId="13" fillId="7" borderId="4" xfId="0" applyFont="1" applyFill="1" applyBorder="1" applyAlignment="1">
      <alignment horizontal="center" wrapText="1"/>
    </xf>
    <xf numFmtId="0" fontId="13" fillId="7" borderId="5" xfId="0" applyFont="1" applyFill="1" applyBorder="1" applyAlignment="1">
      <alignment horizontal="center" wrapText="1"/>
    </xf>
    <xf numFmtId="0" fontId="18" fillId="7" borderId="9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5" fillId="7" borderId="11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left" vertical="center"/>
    </xf>
    <xf numFmtId="0" fontId="13" fillId="7" borderId="8" xfId="0" applyFont="1" applyFill="1" applyBorder="1" applyAlignment="1">
      <alignment horizontal="left" vertical="center" wrapText="1"/>
    </xf>
    <xf numFmtId="0" fontId="13" fillId="7" borderId="10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/>
    </xf>
    <xf numFmtId="0" fontId="6" fillId="7" borderId="16" xfId="0" applyFont="1" applyFill="1" applyBorder="1" applyAlignment="1">
      <alignment horizontal="left"/>
    </xf>
    <xf numFmtId="0" fontId="6" fillId="7" borderId="5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6" fillId="0" borderId="16" xfId="0" applyFont="1" applyBorder="1" applyAlignment="1" applyProtection="1">
      <alignment horizontal="center" vertical="top"/>
      <protection locked="0"/>
    </xf>
    <xf numFmtId="0" fontId="6" fillId="0" borderId="5" xfId="0" applyFont="1" applyBorder="1" applyAlignment="1" applyProtection="1">
      <alignment horizontal="center" vertical="top"/>
      <protection locked="0"/>
    </xf>
    <xf numFmtId="0" fontId="17" fillId="6" borderId="16" xfId="0" applyFont="1" applyFill="1" applyBorder="1" applyAlignment="1" applyProtection="1">
      <alignment horizontal="center" vertical="top"/>
      <protection locked="0"/>
    </xf>
    <xf numFmtId="0" fontId="17" fillId="6" borderId="5" xfId="0" applyFont="1" applyFill="1" applyBorder="1" applyAlignment="1" applyProtection="1">
      <alignment horizontal="center" vertical="top"/>
      <protection locked="0"/>
    </xf>
    <xf numFmtId="0" fontId="6" fillId="0" borderId="7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6" borderId="16" xfId="0" applyFont="1" applyFill="1" applyBorder="1" applyAlignment="1" applyProtection="1">
      <alignment horizontal="center" vertical="top"/>
      <protection locked="0"/>
    </xf>
    <xf numFmtId="0" fontId="6" fillId="6" borderId="5" xfId="0" applyFont="1" applyFill="1" applyBorder="1" applyAlignment="1" applyProtection="1">
      <alignment horizontal="center" vertical="top"/>
      <protection locked="0"/>
    </xf>
    <xf numFmtId="0" fontId="6" fillId="0" borderId="12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164" fontId="6" fillId="0" borderId="9" xfId="0" applyNumberFormat="1" applyFont="1" applyFill="1" applyBorder="1" applyAlignment="1" applyProtection="1">
      <alignment horizontal="left" vertical="top"/>
      <protection locked="0"/>
    </xf>
    <xf numFmtId="164" fontId="6" fillId="0" borderId="12" xfId="0" applyNumberFormat="1" applyFont="1" applyFill="1" applyBorder="1" applyAlignment="1" applyProtection="1">
      <alignment horizontal="left" vertical="top"/>
      <protection locked="0"/>
    </xf>
    <xf numFmtId="164" fontId="6" fillId="0" borderId="10" xfId="0" applyNumberFormat="1" applyFont="1" applyFill="1" applyBorder="1" applyAlignment="1" applyProtection="1">
      <alignment horizontal="left" vertical="top"/>
      <protection locked="0"/>
    </xf>
    <xf numFmtId="0" fontId="6" fillId="6" borderId="16" xfId="0" applyFont="1" applyFill="1" applyBorder="1" applyAlignment="1">
      <alignment horizontal="center" vertical="top"/>
    </xf>
    <xf numFmtId="0" fontId="6" fillId="6" borderId="5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top"/>
    </xf>
    <xf numFmtId="0" fontId="6" fillId="5" borderId="16" xfId="0" applyFont="1" applyFill="1" applyBorder="1" applyAlignment="1">
      <alignment horizontal="left" vertical="top"/>
    </xf>
    <xf numFmtId="0" fontId="6" fillId="5" borderId="4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6" borderId="16" xfId="0" applyFont="1" applyFill="1" applyBorder="1" applyAlignment="1" applyProtection="1">
      <alignment horizontal="center" vertical="center"/>
      <protection locked="0"/>
    </xf>
    <xf numFmtId="0" fontId="6" fillId="6" borderId="5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center" wrapText="1"/>
    </xf>
    <xf numFmtId="0" fontId="6" fillId="7" borderId="11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top"/>
    </xf>
    <xf numFmtId="0" fontId="6" fillId="0" borderId="16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11" fillId="0" borderId="12" xfId="0" applyFont="1" applyFill="1" applyBorder="1" applyAlignment="1" applyProtection="1">
      <alignment horizontal="center"/>
      <protection locked="0"/>
    </xf>
  </cellXfs>
  <cellStyles count="2">
    <cellStyle name="Hiperłącze" xfId="1" builtinId="8"/>
    <cellStyle name="Normalny" xfId="0" builtinId="0"/>
  </cellStyles>
  <dxfs count="11">
    <dxf>
      <font>
        <color rgb="FF9C0006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DDDDDD"/>
      <color rgb="FFF8F8F8"/>
      <color rgb="FFF7F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9</xdr:row>
      <xdr:rowOff>0</xdr:rowOff>
    </xdr:from>
    <xdr:to>
      <xdr:col>7</xdr:col>
      <xdr:colOff>0</xdr:colOff>
      <xdr:row>9</xdr:row>
      <xdr:rowOff>0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xmlns="" id="{CDD4BBD3-4DE9-443F-B2A8-045A3EA29585}"/>
            </a:ext>
          </a:extLst>
        </xdr:cNvPr>
        <xdr:cNvGrpSpPr/>
      </xdr:nvGrpSpPr>
      <xdr:grpSpPr>
        <a:xfrm>
          <a:off x="5364956" y="3298031"/>
          <a:ext cx="2207419" cy="0"/>
          <a:chOff x="16784816" y="5750312"/>
          <a:chExt cx="1861696" cy="38101"/>
        </a:xfrm>
      </xdr:grpSpPr>
      <xdr:sp macro="" textlink="">
        <xdr:nvSpPr>
          <xdr:cNvPr id="4" name="Freeform 360">
            <a:extLst>
              <a:ext uri="{FF2B5EF4-FFF2-40B4-BE49-F238E27FC236}">
                <a16:creationId xmlns:a16="http://schemas.microsoft.com/office/drawing/2014/main" xmlns="" id="{DF071D68-8CA4-48C2-87EF-D880CD7CE8F7}"/>
              </a:ext>
            </a:extLst>
          </xdr:cNvPr>
          <xdr:cNvSpPr>
            <a:spLocks/>
          </xdr:cNvSpPr>
        </xdr:nvSpPr>
        <xdr:spPr bwMode="auto">
          <a:xfrm>
            <a:off x="16784816" y="5750312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" name="Freeform 360">
            <a:extLst>
              <a:ext uri="{FF2B5EF4-FFF2-40B4-BE49-F238E27FC236}">
                <a16:creationId xmlns:a16="http://schemas.microsoft.com/office/drawing/2014/main" xmlns="" id="{A1CB3B21-D9EA-4577-99A0-3451209470D0}"/>
              </a:ext>
            </a:extLst>
          </xdr:cNvPr>
          <xdr:cNvSpPr>
            <a:spLocks/>
          </xdr:cNvSpPr>
        </xdr:nvSpPr>
        <xdr:spPr bwMode="auto">
          <a:xfrm>
            <a:off x="17158010" y="5750313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" name="Freeform 360">
            <a:extLst>
              <a:ext uri="{FF2B5EF4-FFF2-40B4-BE49-F238E27FC236}">
                <a16:creationId xmlns:a16="http://schemas.microsoft.com/office/drawing/2014/main" xmlns="" id="{26909B67-1C98-4379-BBEF-0661C1B9B98B}"/>
              </a:ext>
            </a:extLst>
          </xdr:cNvPr>
          <xdr:cNvSpPr>
            <a:spLocks/>
          </xdr:cNvSpPr>
        </xdr:nvSpPr>
        <xdr:spPr bwMode="auto">
          <a:xfrm>
            <a:off x="17529717" y="5750313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" name="Freeform 360">
            <a:extLst>
              <a:ext uri="{FF2B5EF4-FFF2-40B4-BE49-F238E27FC236}">
                <a16:creationId xmlns:a16="http://schemas.microsoft.com/office/drawing/2014/main" xmlns="" id="{3139CF72-459C-468D-941B-545A1D684B2D}"/>
              </a:ext>
            </a:extLst>
          </xdr:cNvPr>
          <xdr:cNvSpPr>
            <a:spLocks/>
          </xdr:cNvSpPr>
        </xdr:nvSpPr>
        <xdr:spPr bwMode="auto">
          <a:xfrm>
            <a:off x="17901425" y="5750313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" name="Freeform 360">
            <a:extLst>
              <a:ext uri="{FF2B5EF4-FFF2-40B4-BE49-F238E27FC236}">
                <a16:creationId xmlns:a16="http://schemas.microsoft.com/office/drawing/2014/main" xmlns="" id="{21EAE98C-E218-43DA-8CA1-294B4A4DDA47}"/>
              </a:ext>
            </a:extLst>
          </xdr:cNvPr>
          <xdr:cNvSpPr>
            <a:spLocks/>
          </xdr:cNvSpPr>
        </xdr:nvSpPr>
        <xdr:spPr bwMode="auto">
          <a:xfrm>
            <a:off x="18273132" y="5750313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7</xdr:col>
      <xdr:colOff>61133</xdr:colOff>
      <xdr:row>8</xdr:row>
      <xdr:rowOff>144607</xdr:rowOff>
    </xdr:from>
    <xdr:to>
      <xdr:col>9</xdr:col>
      <xdr:colOff>650297</xdr:colOff>
      <xdr:row>8</xdr:row>
      <xdr:rowOff>182707</xdr:rowOff>
    </xdr:to>
    <xdr:grpSp>
      <xdr:nvGrpSpPr>
        <xdr:cNvPr id="10" name="Grupa 9">
          <a:extLst>
            <a:ext uri="{FF2B5EF4-FFF2-40B4-BE49-F238E27FC236}">
              <a16:creationId xmlns:a16="http://schemas.microsoft.com/office/drawing/2014/main" xmlns="" id="{2C9ECE53-6E0A-4895-91FF-578C5A7BE134}"/>
            </a:ext>
          </a:extLst>
        </xdr:cNvPr>
        <xdr:cNvGrpSpPr/>
      </xdr:nvGrpSpPr>
      <xdr:grpSpPr>
        <a:xfrm>
          <a:off x="7633508" y="3216420"/>
          <a:ext cx="3446664" cy="38100"/>
          <a:chOff x="16784816" y="5750312"/>
          <a:chExt cx="1861696" cy="38101"/>
        </a:xfrm>
      </xdr:grpSpPr>
      <xdr:sp macro="" textlink="">
        <xdr:nvSpPr>
          <xdr:cNvPr id="11" name="Freeform 360">
            <a:extLst>
              <a:ext uri="{FF2B5EF4-FFF2-40B4-BE49-F238E27FC236}">
                <a16:creationId xmlns:a16="http://schemas.microsoft.com/office/drawing/2014/main" xmlns="" id="{EC08AE5A-17DB-4FDB-BE38-4150FFDF6B49}"/>
              </a:ext>
            </a:extLst>
          </xdr:cNvPr>
          <xdr:cNvSpPr>
            <a:spLocks/>
          </xdr:cNvSpPr>
        </xdr:nvSpPr>
        <xdr:spPr bwMode="auto">
          <a:xfrm>
            <a:off x="16784816" y="5750312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" name="Freeform 360">
            <a:extLst>
              <a:ext uri="{FF2B5EF4-FFF2-40B4-BE49-F238E27FC236}">
                <a16:creationId xmlns:a16="http://schemas.microsoft.com/office/drawing/2014/main" xmlns="" id="{6949334C-BEA5-4737-A248-DF8B99216215}"/>
              </a:ext>
            </a:extLst>
          </xdr:cNvPr>
          <xdr:cNvSpPr>
            <a:spLocks/>
          </xdr:cNvSpPr>
        </xdr:nvSpPr>
        <xdr:spPr bwMode="auto">
          <a:xfrm>
            <a:off x="17158010" y="5750313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Freeform 360">
            <a:extLst>
              <a:ext uri="{FF2B5EF4-FFF2-40B4-BE49-F238E27FC236}">
                <a16:creationId xmlns:a16="http://schemas.microsoft.com/office/drawing/2014/main" xmlns="" id="{85BF6819-C7CE-40C3-930F-51D165772EDB}"/>
              </a:ext>
            </a:extLst>
          </xdr:cNvPr>
          <xdr:cNvSpPr>
            <a:spLocks/>
          </xdr:cNvSpPr>
        </xdr:nvSpPr>
        <xdr:spPr bwMode="auto">
          <a:xfrm>
            <a:off x="17529717" y="5750313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" name="Freeform 360">
            <a:extLst>
              <a:ext uri="{FF2B5EF4-FFF2-40B4-BE49-F238E27FC236}">
                <a16:creationId xmlns:a16="http://schemas.microsoft.com/office/drawing/2014/main" xmlns="" id="{84D6FD69-7F47-4472-B88F-48A22733DE75}"/>
              </a:ext>
            </a:extLst>
          </xdr:cNvPr>
          <xdr:cNvSpPr>
            <a:spLocks/>
          </xdr:cNvSpPr>
        </xdr:nvSpPr>
        <xdr:spPr bwMode="auto">
          <a:xfrm>
            <a:off x="17901425" y="5750313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" name="Freeform 360">
            <a:extLst>
              <a:ext uri="{FF2B5EF4-FFF2-40B4-BE49-F238E27FC236}">
                <a16:creationId xmlns:a16="http://schemas.microsoft.com/office/drawing/2014/main" xmlns="" id="{104297BC-5E1C-4151-8593-4B9A245C2469}"/>
              </a:ext>
            </a:extLst>
          </xdr:cNvPr>
          <xdr:cNvSpPr>
            <a:spLocks/>
          </xdr:cNvSpPr>
        </xdr:nvSpPr>
        <xdr:spPr bwMode="auto">
          <a:xfrm>
            <a:off x="18273132" y="5750313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549234</xdr:colOff>
      <xdr:row>8</xdr:row>
      <xdr:rowOff>124691</xdr:rowOff>
    </xdr:from>
    <xdr:to>
      <xdr:col>4</xdr:col>
      <xdr:colOff>882882</xdr:colOff>
      <xdr:row>8</xdr:row>
      <xdr:rowOff>181719</xdr:rowOff>
    </xdr:to>
    <xdr:sp macro="" textlink="">
      <xdr:nvSpPr>
        <xdr:cNvPr id="16" name="Freeform 364">
          <a:extLst>
            <a:ext uri="{FF2B5EF4-FFF2-40B4-BE49-F238E27FC236}">
              <a16:creationId xmlns:a16="http://schemas.microsoft.com/office/drawing/2014/main" xmlns="" id="{A2B94BBA-A295-42E6-85F5-8E407DC78D0E}"/>
            </a:ext>
          </a:extLst>
        </xdr:cNvPr>
        <xdr:cNvSpPr>
          <a:spLocks/>
        </xdr:cNvSpPr>
      </xdr:nvSpPr>
      <xdr:spPr bwMode="auto">
        <a:xfrm>
          <a:off x="2267198" y="4281055"/>
          <a:ext cx="2661211" cy="57028"/>
        </a:xfrm>
        <a:custGeom>
          <a:avLst/>
          <a:gdLst>
            <a:gd name="T0" fmla="*/ 0 w 195"/>
            <a:gd name="T1" fmla="*/ 0 h 4"/>
            <a:gd name="T2" fmla="*/ 0 w 195"/>
            <a:gd name="T3" fmla="*/ 362902476 h 4"/>
            <a:gd name="T4" fmla="*/ 1633061334 w 195"/>
            <a:gd name="T5" fmla="*/ 362902476 h 4"/>
            <a:gd name="T6" fmla="*/ 1633061334 w 195"/>
            <a:gd name="T7" fmla="*/ 0 h 4"/>
            <a:gd name="T8" fmla="*/ 1633061334 w 195"/>
            <a:gd name="T9" fmla="*/ 362902476 h 4"/>
            <a:gd name="T10" fmla="*/ 2147483647 w 195"/>
            <a:gd name="T11" fmla="*/ 362902476 h 4"/>
            <a:gd name="T12" fmla="*/ 2147483647 w 195"/>
            <a:gd name="T13" fmla="*/ 0 h 4"/>
            <a:gd name="T14" fmla="*/ 2147483647 w 195"/>
            <a:gd name="T15" fmla="*/ 362902476 h 4"/>
            <a:gd name="T16" fmla="*/ 2147483647 w 195"/>
            <a:gd name="T17" fmla="*/ 362902476 h 4"/>
            <a:gd name="T18" fmla="*/ 2147483647 w 195"/>
            <a:gd name="T19" fmla="*/ 0 h 4"/>
            <a:gd name="T20" fmla="*/ 2147483647 w 195"/>
            <a:gd name="T21" fmla="*/ 362902476 h 4"/>
            <a:gd name="T22" fmla="*/ 2147483647 w 195"/>
            <a:gd name="T23" fmla="*/ 362902476 h 4"/>
            <a:gd name="T24" fmla="*/ 2147483647 w 195"/>
            <a:gd name="T25" fmla="*/ 0 h 4"/>
            <a:gd name="T26" fmla="*/ 2147483647 w 195"/>
            <a:gd name="T27" fmla="*/ 362902476 h 4"/>
            <a:gd name="T28" fmla="*/ 2147483647 w 195"/>
            <a:gd name="T29" fmla="*/ 362902476 h 4"/>
            <a:gd name="T30" fmla="*/ 2147483647 w 195"/>
            <a:gd name="T31" fmla="*/ 0 h 4"/>
            <a:gd name="T32" fmla="*/ 2147483647 w 195"/>
            <a:gd name="T33" fmla="*/ 362902476 h 4"/>
            <a:gd name="T34" fmla="*/ 2147483647 w 195"/>
            <a:gd name="T35" fmla="*/ 362902476 h 4"/>
            <a:gd name="T36" fmla="*/ 2147483647 w 195"/>
            <a:gd name="T37" fmla="*/ 0 h 4"/>
            <a:gd name="T38" fmla="*/ 2147483647 w 195"/>
            <a:gd name="T39" fmla="*/ 362902476 h 4"/>
            <a:gd name="T40" fmla="*/ 2147483647 w 195"/>
            <a:gd name="T41" fmla="*/ 362902476 h 4"/>
            <a:gd name="T42" fmla="*/ 2147483647 w 195"/>
            <a:gd name="T43" fmla="*/ 0 h 4"/>
            <a:gd name="T44" fmla="*/ 2147483647 w 195"/>
            <a:gd name="T45" fmla="*/ 362902476 h 4"/>
            <a:gd name="T46" fmla="*/ 2147483647 w 195"/>
            <a:gd name="T47" fmla="*/ 362902476 h 4"/>
            <a:gd name="T48" fmla="*/ 2147483647 w 195"/>
            <a:gd name="T49" fmla="*/ 0 h 4"/>
            <a:gd name="T50" fmla="*/ 2147483647 w 195"/>
            <a:gd name="T51" fmla="*/ 362902476 h 4"/>
            <a:gd name="T52" fmla="*/ 2147483647 w 195"/>
            <a:gd name="T53" fmla="*/ 362902476 h 4"/>
            <a:gd name="T54" fmla="*/ 2147483647 w 195"/>
            <a:gd name="T55" fmla="*/ 0 h 4"/>
            <a:gd name="T56" fmla="*/ 2147483647 w 195"/>
            <a:gd name="T57" fmla="*/ 362902476 h 4"/>
            <a:gd name="T58" fmla="*/ 2147483647 w 195"/>
            <a:gd name="T59" fmla="*/ 362902476 h 4"/>
            <a:gd name="T60" fmla="*/ 2147483647 w 195"/>
            <a:gd name="T61" fmla="*/ 0 h 4"/>
            <a:gd name="T62" fmla="*/ 2147483647 w 195"/>
            <a:gd name="T63" fmla="*/ 362902476 h 4"/>
            <a:gd name="T64" fmla="*/ 2147483647 w 195"/>
            <a:gd name="T65" fmla="*/ 362902476 h 4"/>
            <a:gd name="T66" fmla="*/ 2147483647 w 195"/>
            <a:gd name="T67" fmla="*/ 0 h 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w 195"/>
            <a:gd name="T103" fmla="*/ 0 h 4"/>
            <a:gd name="T104" fmla="*/ 195 w 195"/>
            <a:gd name="T105" fmla="*/ 4 h 4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T102" t="T103" r="T104" b="T105"/>
          <a:pathLst>
            <a:path w="195" h="4">
              <a:moveTo>
                <a:pt x="0" y="0"/>
              </a:moveTo>
              <a:lnTo>
                <a:pt x="0" y="4"/>
              </a:lnTo>
              <a:lnTo>
                <a:pt x="18" y="4"/>
              </a:lnTo>
              <a:lnTo>
                <a:pt x="18" y="0"/>
              </a:lnTo>
              <a:lnTo>
                <a:pt x="18" y="4"/>
              </a:lnTo>
              <a:lnTo>
                <a:pt x="35" y="4"/>
              </a:lnTo>
              <a:lnTo>
                <a:pt x="35" y="0"/>
              </a:lnTo>
              <a:lnTo>
                <a:pt x="35" y="4"/>
              </a:lnTo>
              <a:lnTo>
                <a:pt x="53" y="4"/>
              </a:lnTo>
              <a:lnTo>
                <a:pt x="53" y="0"/>
              </a:lnTo>
              <a:lnTo>
                <a:pt x="53" y="4"/>
              </a:lnTo>
              <a:lnTo>
                <a:pt x="71" y="4"/>
              </a:lnTo>
              <a:lnTo>
                <a:pt x="71" y="0"/>
              </a:lnTo>
              <a:lnTo>
                <a:pt x="71" y="4"/>
              </a:lnTo>
              <a:lnTo>
                <a:pt x="89" y="4"/>
              </a:lnTo>
              <a:lnTo>
                <a:pt x="89" y="0"/>
              </a:lnTo>
              <a:lnTo>
                <a:pt x="89" y="4"/>
              </a:lnTo>
              <a:lnTo>
                <a:pt x="106" y="4"/>
              </a:lnTo>
              <a:lnTo>
                <a:pt x="106" y="0"/>
              </a:lnTo>
              <a:lnTo>
                <a:pt x="106" y="4"/>
              </a:lnTo>
              <a:lnTo>
                <a:pt x="124" y="4"/>
              </a:lnTo>
              <a:lnTo>
                <a:pt x="124" y="0"/>
              </a:lnTo>
              <a:lnTo>
                <a:pt x="124" y="4"/>
              </a:lnTo>
              <a:lnTo>
                <a:pt x="142" y="4"/>
              </a:lnTo>
              <a:lnTo>
                <a:pt x="142" y="0"/>
              </a:lnTo>
              <a:lnTo>
                <a:pt x="142" y="4"/>
              </a:lnTo>
              <a:lnTo>
                <a:pt x="160" y="4"/>
              </a:lnTo>
              <a:lnTo>
                <a:pt x="160" y="0"/>
              </a:lnTo>
              <a:lnTo>
                <a:pt x="160" y="4"/>
              </a:lnTo>
              <a:lnTo>
                <a:pt x="177" y="4"/>
              </a:lnTo>
              <a:lnTo>
                <a:pt x="177" y="0"/>
              </a:lnTo>
              <a:lnTo>
                <a:pt x="177" y="4"/>
              </a:lnTo>
              <a:lnTo>
                <a:pt x="195" y="4"/>
              </a:lnTo>
              <a:lnTo>
                <a:pt x="195" y="0"/>
              </a:lnTo>
            </a:path>
          </a:pathLst>
        </a:custGeom>
        <a:solidFill>
          <a:srgbClr val="FBFBFB"/>
        </a:solidFill>
        <a:ln w="31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131"/>
  <sheetViews>
    <sheetView tabSelected="1" view="pageBreakPreview" topLeftCell="A5" zoomScale="80" zoomScaleSheetLayoutView="80" workbookViewId="0">
      <selection activeCell="D21" sqref="D21"/>
    </sheetView>
  </sheetViews>
  <sheetFormatPr defaultColWidth="8.75" defaultRowHeight="15"/>
  <cols>
    <col min="1" max="1" width="5.125" style="1" customWidth="1"/>
    <col min="2" max="2" width="17.375" style="1" customWidth="1"/>
    <col min="3" max="3" width="16.875" style="1" customWidth="1"/>
    <col min="4" max="4" width="16.125" style="1" customWidth="1"/>
    <col min="5" max="5" width="14" style="1" customWidth="1"/>
    <col min="6" max="6" width="11.75" style="1" customWidth="1"/>
    <col min="7" max="8" width="18.125" style="1" customWidth="1"/>
    <col min="9" max="9" width="19.375" style="1" customWidth="1"/>
    <col min="10" max="10" width="12.375" style="2" customWidth="1"/>
    <col min="11" max="11" width="9.375" style="83" hidden="1" customWidth="1"/>
    <col min="12" max="12" width="8" style="83" hidden="1" customWidth="1"/>
    <col min="13" max="13" width="8" style="84" hidden="1" customWidth="1"/>
    <col min="14" max="15" width="10.875" style="83" hidden="1" customWidth="1"/>
    <col min="16" max="16" width="9.375" style="84" hidden="1" customWidth="1"/>
    <col min="17" max="17" width="14.125" style="84" hidden="1" customWidth="1"/>
    <col min="18" max="19" width="10.625" style="83" hidden="1" customWidth="1"/>
    <col min="20" max="20" width="8" style="84" hidden="1" customWidth="1"/>
    <col min="21" max="21" width="9.75" style="83" hidden="1" customWidth="1"/>
    <col min="22" max="26" width="8" style="83" hidden="1" customWidth="1"/>
    <col min="27" max="27" width="57.125" style="83" hidden="1" customWidth="1"/>
    <col min="28" max="36" width="8" style="83" hidden="1" customWidth="1"/>
    <col min="37" max="37" width="8.75" style="2"/>
    <col min="38" max="16384" width="8.75" style="1"/>
  </cols>
  <sheetData>
    <row r="1" spans="1:37" ht="4.1500000000000004" customHeight="1">
      <c r="A1" s="130"/>
      <c r="B1" s="130"/>
      <c r="C1" s="130"/>
      <c r="D1" s="130"/>
    </row>
    <row r="2" spans="1:37" ht="3.6" customHeight="1" thickBot="1"/>
    <row r="3" spans="1:37" ht="109.9" customHeight="1">
      <c r="A3" s="223" t="s">
        <v>111</v>
      </c>
      <c r="B3" s="224"/>
      <c r="C3" s="225" t="s">
        <v>98</v>
      </c>
      <c r="D3" s="225"/>
      <c r="E3" s="225"/>
      <c r="F3" s="225"/>
      <c r="G3" s="225"/>
      <c r="H3" s="225"/>
      <c r="I3" s="225"/>
      <c r="J3" s="226"/>
      <c r="O3" s="85">
        <v>0.68779999999999997</v>
      </c>
      <c r="P3" s="86">
        <v>0.746</v>
      </c>
      <c r="Q3" s="87" t="s">
        <v>62</v>
      </c>
    </row>
    <row r="4" spans="1:37" s="15" customFormat="1" ht="18.600000000000001" customHeight="1">
      <c r="A4" s="165" t="s">
        <v>121</v>
      </c>
      <c r="B4" s="166"/>
      <c r="C4" s="166"/>
      <c r="D4" s="166"/>
      <c r="E4" s="166"/>
      <c r="F4" s="166"/>
      <c r="G4" s="166"/>
      <c r="H4" s="166"/>
      <c r="I4" s="166"/>
      <c r="J4" s="167"/>
      <c r="K4" s="172" t="s">
        <v>7</v>
      </c>
      <c r="L4" s="172"/>
      <c r="M4" s="88" t="s">
        <v>8</v>
      </c>
      <c r="N4" s="88" t="s">
        <v>9</v>
      </c>
      <c r="O4" s="89">
        <f>ROUND($Q4*$O$3,2)</f>
        <v>12.29</v>
      </c>
      <c r="P4" s="89">
        <f>ROUND($Q4*$P$3,2)</f>
        <v>13.33</v>
      </c>
      <c r="Q4" s="90">
        <v>17.872</v>
      </c>
      <c r="R4" s="164" t="s">
        <v>10</v>
      </c>
      <c r="S4" s="164"/>
      <c r="T4" s="164"/>
      <c r="U4" s="164"/>
      <c r="V4" s="164"/>
      <c r="W4" s="164"/>
      <c r="X4" s="164"/>
      <c r="Y4" s="164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14"/>
    </row>
    <row r="5" spans="1:37" ht="19.149999999999999" customHeight="1">
      <c r="A5" s="165" t="s">
        <v>24</v>
      </c>
      <c r="B5" s="166"/>
      <c r="C5" s="166"/>
      <c r="D5" s="166"/>
      <c r="E5" s="166"/>
      <c r="F5" s="166"/>
      <c r="G5" s="166"/>
      <c r="H5" s="166"/>
      <c r="I5" s="166"/>
      <c r="J5" s="167"/>
      <c r="K5" s="92"/>
      <c r="L5" s="92"/>
      <c r="M5" s="93" t="s">
        <v>12</v>
      </c>
      <c r="N5" s="92"/>
      <c r="O5" s="89">
        <f t="shared" ref="O5:O16" si="0">ROUND($Q5*$O$3,2)</f>
        <v>0</v>
      </c>
      <c r="P5" s="89">
        <f t="shared" ref="P5:P16" si="1">ROUND($Q5*$P$3,2)</f>
        <v>0</v>
      </c>
      <c r="Q5" s="94"/>
      <c r="R5" s="95"/>
      <c r="S5" s="95"/>
      <c r="T5" s="95"/>
      <c r="U5" s="95"/>
      <c r="V5" s="95"/>
      <c r="W5" s="95"/>
      <c r="X5" s="95"/>
      <c r="Y5" s="95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</row>
    <row r="6" spans="1:37" ht="51.6" customHeight="1">
      <c r="A6" s="39" t="s">
        <v>27</v>
      </c>
      <c r="B6" s="40"/>
      <c r="C6" s="202" t="s">
        <v>1</v>
      </c>
      <c r="D6" s="202"/>
      <c r="E6" s="202"/>
      <c r="F6" s="202"/>
      <c r="G6" s="202"/>
      <c r="H6" s="202"/>
      <c r="I6" s="202"/>
      <c r="J6" s="203"/>
      <c r="K6" s="172" t="s">
        <v>11</v>
      </c>
      <c r="L6" s="172"/>
      <c r="M6" s="92" t="s">
        <v>18</v>
      </c>
      <c r="N6" s="92" t="s">
        <v>13</v>
      </c>
      <c r="O6" s="89">
        <f t="shared" si="0"/>
        <v>18.440000000000001</v>
      </c>
      <c r="P6" s="89">
        <f t="shared" si="1"/>
        <v>20</v>
      </c>
      <c r="Q6" s="94">
        <v>26.81</v>
      </c>
      <c r="R6" s="96"/>
      <c r="S6" s="96"/>
      <c r="T6" s="96"/>
      <c r="U6" s="95" t="s">
        <v>14</v>
      </c>
      <c r="V6" s="96" t="s">
        <v>15</v>
      </c>
      <c r="W6" s="96"/>
      <c r="X6" s="95" t="s">
        <v>16</v>
      </c>
      <c r="Y6" s="96" t="s">
        <v>15</v>
      </c>
      <c r="Z6" s="96"/>
      <c r="AA6" s="97" t="s">
        <v>17</v>
      </c>
      <c r="AB6" s="96"/>
      <c r="AC6" s="96"/>
      <c r="AD6" s="98">
        <v>4.33</v>
      </c>
      <c r="AE6" s="99">
        <v>8.66</v>
      </c>
      <c r="AF6" s="98">
        <v>12.99</v>
      </c>
      <c r="AG6" s="98">
        <v>17.32</v>
      </c>
      <c r="AH6" s="98">
        <v>21.65</v>
      </c>
      <c r="AI6" s="98">
        <v>25.98</v>
      </c>
      <c r="AJ6" s="98">
        <v>30.31</v>
      </c>
    </row>
    <row r="7" spans="1:37" ht="19.149999999999999" customHeight="1">
      <c r="A7" s="144" t="s">
        <v>71</v>
      </c>
      <c r="B7" s="145"/>
      <c r="C7" s="145"/>
      <c r="D7" s="145"/>
      <c r="E7" s="145"/>
      <c r="F7" s="145"/>
      <c r="G7" s="145"/>
      <c r="H7" s="145"/>
      <c r="I7" s="145"/>
      <c r="J7" s="146"/>
      <c r="K7" s="96">
        <v>1.65</v>
      </c>
      <c r="L7" s="96">
        <v>41.24</v>
      </c>
      <c r="N7" s="92" t="s">
        <v>19</v>
      </c>
      <c r="O7" s="89">
        <f t="shared" si="0"/>
        <v>9.2200000000000006</v>
      </c>
      <c r="P7" s="89">
        <f t="shared" si="1"/>
        <v>10</v>
      </c>
      <c r="Q7" s="94">
        <v>13.404</v>
      </c>
      <c r="R7" s="95" t="s">
        <v>20</v>
      </c>
      <c r="S7" s="96" t="s">
        <v>15</v>
      </c>
      <c r="T7" s="96"/>
      <c r="U7" s="92" t="s">
        <v>9</v>
      </c>
      <c r="V7" s="100">
        <v>12.12</v>
      </c>
      <c r="W7" s="100"/>
      <c r="X7" s="92" t="s">
        <v>13</v>
      </c>
      <c r="Y7" s="100">
        <v>18.190000000000001</v>
      </c>
      <c r="Z7" s="96"/>
      <c r="AA7" s="97" t="s">
        <v>21</v>
      </c>
      <c r="AB7" s="96"/>
      <c r="AC7" s="98">
        <v>2.17</v>
      </c>
      <c r="AD7" s="98">
        <v>4.33</v>
      </c>
      <c r="AE7" s="99">
        <v>8.66</v>
      </c>
      <c r="AF7" s="98">
        <v>12.99</v>
      </c>
      <c r="AG7" s="98">
        <v>17.32</v>
      </c>
      <c r="AH7" s="98">
        <v>21.65</v>
      </c>
      <c r="AI7" s="98">
        <v>25.98</v>
      </c>
      <c r="AJ7" s="98">
        <v>30.31</v>
      </c>
    </row>
    <row r="8" spans="1:37" ht="19.899999999999999" customHeight="1">
      <c r="A8" s="169" t="s">
        <v>31</v>
      </c>
      <c r="B8" s="170"/>
      <c r="C8" s="170"/>
      <c r="D8" s="170"/>
      <c r="E8" s="171"/>
      <c r="F8" s="204" t="s">
        <v>32</v>
      </c>
      <c r="G8" s="205"/>
      <c r="H8" s="205"/>
      <c r="I8" s="205"/>
      <c r="J8" s="206"/>
      <c r="K8" s="168"/>
      <c r="L8" s="168"/>
      <c r="M8" s="92"/>
      <c r="N8" s="92" t="s">
        <v>22</v>
      </c>
      <c r="O8" s="89">
        <f t="shared" si="0"/>
        <v>12.29</v>
      </c>
      <c r="P8" s="89">
        <f t="shared" si="1"/>
        <v>13.33</v>
      </c>
      <c r="Q8" s="94">
        <v>17.872</v>
      </c>
      <c r="R8" s="92" t="s">
        <v>19</v>
      </c>
      <c r="S8" s="100">
        <v>3.17</v>
      </c>
      <c r="T8" s="100"/>
      <c r="U8" s="92" t="s">
        <v>19</v>
      </c>
      <c r="V8" s="100">
        <v>3.17</v>
      </c>
      <c r="W8" s="100"/>
      <c r="X8" s="92" t="s">
        <v>19</v>
      </c>
      <c r="Y8" s="100">
        <v>3.17</v>
      </c>
      <c r="Z8" s="96"/>
      <c r="AA8" s="97" t="s">
        <v>23</v>
      </c>
      <c r="AB8" s="96"/>
      <c r="AC8" s="98">
        <v>2.17</v>
      </c>
      <c r="AD8" s="98">
        <v>4.33</v>
      </c>
      <c r="AE8" s="99">
        <v>8.66</v>
      </c>
      <c r="AF8" s="98">
        <v>12.99</v>
      </c>
      <c r="AG8" s="98">
        <v>17.32</v>
      </c>
      <c r="AH8" s="98">
        <v>21.65</v>
      </c>
      <c r="AI8" s="98">
        <v>25.98</v>
      </c>
      <c r="AJ8" s="98">
        <v>30.31</v>
      </c>
    </row>
    <row r="9" spans="1:37" ht="18.600000000000001" customHeight="1">
      <c r="A9" s="220"/>
      <c r="B9" s="221"/>
      <c r="C9" s="221"/>
      <c r="D9" s="221"/>
      <c r="E9" s="222"/>
      <c r="F9" s="211" t="s">
        <v>1</v>
      </c>
      <c r="G9" s="212"/>
      <c r="H9" s="212"/>
      <c r="I9" s="212"/>
      <c r="J9" s="213"/>
      <c r="K9" s="92"/>
      <c r="L9" s="92"/>
      <c r="M9" s="92"/>
      <c r="N9" s="92" t="s">
        <v>25</v>
      </c>
      <c r="O9" s="89">
        <f t="shared" si="0"/>
        <v>18.440000000000001</v>
      </c>
      <c r="P9" s="89">
        <f t="shared" si="1"/>
        <v>20</v>
      </c>
      <c r="Q9" s="94">
        <v>26.81</v>
      </c>
      <c r="R9" s="92" t="s">
        <v>22</v>
      </c>
      <c r="S9" s="100">
        <v>4.2300000000000004</v>
      </c>
      <c r="T9" s="100"/>
      <c r="U9" s="92" t="s">
        <v>22</v>
      </c>
      <c r="V9" s="100">
        <v>4.2300000000000004</v>
      </c>
      <c r="W9" s="100"/>
      <c r="X9" s="92" t="s">
        <v>22</v>
      </c>
      <c r="Y9" s="100">
        <v>4.2300000000000004</v>
      </c>
      <c r="Z9" s="96"/>
      <c r="AA9" s="97" t="s">
        <v>26</v>
      </c>
      <c r="AB9" s="98">
        <v>1</v>
      </c>
      <c r="AC9" s="98">
        <v>2.17</v>
      </c>
      <c r="AD9" s="98">
        <v>4.33</v>
      </c>
      <c r="AE9" s="99">
        <v>8.66</v>
      </c>
      <c r="AF9" s="98">
        <v>12.99</v>
      </c>
      <c r="AG9" s="98">
        <v>17.32</v>
      </c>
      <c r="AH9" s="98">
        <v>21.65</v>
      </c>
      <c r="AI9" s="98">
        <v>25.98</v>
      </c>
      <c r="AJ9" s="98">
        <v>30.31</v>
      </c>
    </row>
    <row r="10" spans="1:37" ht="34.5" customHeight="1">
      <c r="A10" s="216" t="s">
        <v>113</v>
      </c>
      <c r="B10" s="217"/>
      <c r="C10" s="214" t="s">
        <v>1</v>
      </c>
      <c r="D10" s="214"/>
      <c r="E10" s="215"/>
      <c r="F10" s="216" t="s">
        <v>112</v>
      </c>
      <c r="G10" s="217"/>
      <c r="H10" s="218"/>
      <c r="I10" s="218"/>
      <c r="J10" s="219"/>
      <c r="K10" s="96"/>
      <c r="L10" s="96"/>
      <c r="M10" s="92"/>
      <c r="N10" s="92" t="s">
        <v>28</v>
      </c>
      <c r="O10" s="89">
        <f t="shared" si="0"/>
        <v>36.880000000000003</v>
      </c>
      <c r="P10" s="89">
        <f t="shared" si="1"/>
        <v>40</v>
      </c>
      <c r="Q10" s="94">
        <v>53.62</v>
      </c>
      <c r="R10" s="92" t="s">
        <v>25</v>
      </c>
      <c r="S10" s="100">
        <v>6.34</v>
      </c>
      <c r="T10" s="100"/>
      <c r="U10" s="92" t="s">
        <v>25</v>
      </c>
      <c r="V10" s="100">
        <v>6.34</v>
      </c>
      <c r="W10" s="100"/>
      <c r="X10" s="92" t="s">
        <v>25</v>
      </c>
      <c r="Y10" s="100">
        <v>6.34</v>
      </c>
      <c r="Z10" s="96"/>
      <c r="AA10" s="97" t="s">
        <v>29</v>
      </c>
      <c r="AB10" s="96"/>
      <c r="AC10" s="96"/>
      <c r="AD10" s="98">
        <v>4.33</v>
      </c>
      <c r="AE10" s="99">
        <v>8.66</v>
      </c>
      <c r="AF10" s="98">
        <v>12.99</v>
      </c>
      <c r="AG10" s="98">
        <v>17.32</v>
      </c>
      <c r="AH10" s="98">
        <v>21.65</v>
      </c>
      <c r="AI10" s="98">
        <v>25.98</v>
      </c>
      <c r="AJ10" s="98">
        <v>30.31</v>
      </c>
    </row>
    <row r="11" spans="1:37" ht="51.6" customHeight="1">
      <c r="A11" s="216" t="s">
        <v>116</v>
      </c>
      <c r="B11" s="217"/>
      <c r="C11" s="217"/>
      <c r="D11" s="217"/>
      <c r="E11" s="217"/>
      <c r="F11" s="217"/>
      <c r="G11" s="217"/>
      <c r="H11" s="217"/>
      <c r="I11" s="217"/>
      <c r="J11" s="233"/>
      <c r="K11" s="96"/>
      <c r="L11" s="96"/>
      <c r="M11" s="92"/>
      <c r="N11" s="101" t="s">
        <v>30</v>
      </c>
      <c r="O11" s="89">
        <f t="shared" si="0"/>
        <v>55.32</v>
      </c>
      <c r="P11" s="89">
        <f t="shared" si="1"/>
        <v>60</v>
      </c>
      <c r="Q11" s="94">
        <v>80.424000000000007</v>
      </c>
      <c r="R11" s="92" t="s">
        <v>28</v>
      </c>
      <c r="S11" s="100">
        <v>12.69</v>
      </c>
      <c r="T11" s="100"/>
      <c r="U11" s="92" t="s">
        <v>28</v>
      </c>
      <c r="V11" s="100">
        <v>12.69</v>
      </c>
      <c r="W11" s="100"/>
      <c r="X11" s="92" t="s">
        <v>28</v>
      </c>
      <c r="Y11" s="100">
        <v>12.69</v>
      </c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</row>
    <row r="12" spans="1:37" ht="15.75">
      <c r="A12" s="6" t="s">
        <v>37</v>
      </c>
      <c r="B12" s="7"/>
      <c r="C12" s="240" t="s">
        <v>38</v>
      </c>
      <c r="D12" s="240"/>
      <c r="E12" s="240"/>
      <c r="F12" s="240"/>
      <c r="G12" s="7" t="s">
        <v>39</v>
      </c>
      <c r="H12" s="209" t="s">
        <v>1</v>
      </c>
      <c r="I12" s="209"/>
      <c r="J12" s="210"/>
      <c r="K12" s="96"/>
      <c r="L12" s="96"/>
      <c r="M12" s="92"/>
      <c r="N12" s="92" t="s">
        <v>33</v>
      </c>
      <c r="O12" s="89">
        <f t="shared" si="0"/>
        <v>101.41</v>
      </c>
      <c r="P12" s="89">
        <f t="shared" si="1"/>
        <v>109.99</v>
      </c>
      <c r="Q12" s="94">
        <v>147.44399999999999</v>
      </c>
      <c r="R12" s="101" t="s">
        <v>30</v>
      </c>
      <c r="S12" s="100">
        <v>19.04</v>
      </c>
      <c r="T12" s="100"/>
      <c r="U12" s="101" t="s">
        <v>30</v>
      </c>
      <c r="V12" s="100">
        <v>19.04</v>
      </c>
      <c r="W12" s="100"/>
      <c r="X12" s="101" t="s">
        <v>30</v>
      </c>
      <c r="Y12" s="100">
        <v>19.04</v>
      </c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</row>
    <row r="13" spans="1:37" ht="35.450000000000003" customHeight="1">
      <c r="A13" s="234" t="s">
        <v>41</v>
      </c>
      <c r="B13" s="235"/>
      <c r="C13" s="235"/>
      <c r="D13" s="235"/>
      <c r="E13" s="235"/>
      <c r="F13" s="235"/>
      <c r="G13" s="235"/>
      <c r="H13" s="235"/>
      <c r="I13" s="235"/>
      <c r="J13" s="236"/>
      <c r="K13" s="96"/>
      <c r="L13" s="96"/>
      <c r="M13" s="92"/>
      <c r="N13" s="92" t="s">
        <v>34</v>
      </c>
      <c r="O13" s="89">
        <f t="shared" si="0"/>
        <v>169.02</v>
      </c>
      <c r="P13" s="89">
        <f t="shared" si="1"/>
        <v>183.32</v>
      </c>
      <c r="Q13" s="94">
        <v>245.74</v>
      </c>
      <c r="R13" s="92" t="s">
        <v>33</v>
      </c>
      <c r="S13" s="100">
        <v>34.92</v>
      </c>
      <c r="T13" s="100"/>
      <c r="U13" s="92" t="s">
        <v>33</v>
      </c>
      <c r="V13" s="100">
        <v>34.92</v>
      </c>
      <c r="W13" s="100"/>
      <c r="X13" s="92" t="s">
        <v>33</v>
      </c>
      <c r="Y13" s="100">
        <v>34.92</v>
      </c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</row>
    <row r="14" spans="1:37" s="5" customFormat="1" ht="19.149999999999999" customHeight="1">
      <c r="A14" s="227" t="s">
        <v>42</v>
      </c>
      <c r="B14" s="228"/>
      <c r="C14" s="200"/>
      <c r="D14" s="201"/>
      <c r="E14" s="237" t="s">
        <v>43</v>
      </c>
      <c r="F14" s="238"/>
      <c r="G14" s="239"/>
      <c r="H14" s="8" t="s">
        <v>44</v>
      </c>
      <c r="I14" s="200"/>
      <c r="J14" s="201"/>
      <c r="K14" s="102"/>
      <c r="L14" s="102"/>
      <c r="M14" s="103"/>
      <c r="N14" s="92" t="s">
        <v>35</v>
      </c>
      <c r="O14" s="89">
        <f t="shared" si="0"/>
        <v>1075.58</v>
      </c>
      <c r="P14" s="89">
        <f t="shared" si="1"/>
        <v>1166.5899999999999</v>
      </c>
      <c r="Q14" s="94">
        <v>1563.8</v>
      </c>
      <c r="R14" s="92" t="s">
        <v>34</v>
      </c>
      <c r="S14" s="100">
        <v>58.2</v>
      </c>
      <c r="T14" s="100"/>
      <c r="U14" s="92" t="s">
        <v>34</v>
      </c>
      <c r="V14" s="100">
        <v>58.2</v>
      </c>
      <c r="W14" s="100"/>
      <c r="X14" s="92" t="s">
        <v>34</v>
      </c>
      <c r="Y14" s="100">
        <v>58.2</v>
      </c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4"/>
    </row>
    <row r="15" spans="1:37" ht="18.600000000000001" customHeight="1">
      <c r="A15" s="227" t="s">
        <v>45</v>
      </c>
      <c r="B15" s="228"/>
      <c r="C15" s="200"/>
      <c r="D15" s="201"/>
      <c r="E15" s="237" t="s">
        <v>69</v>
      </c>
      <c r="F15" s="238"/>
      <c r="G15" s="239"/>
      <c r="H15" s="8" t="s">
        <v>46</v>
      </c>
      <c r="I15" s="207" t="s">
        <v>1</v>
      </c>
      <c r="J15" s="208"/>
      <c r="K15" s="96"/>
      <c r="L15" s="96"/>
      <c r="M15" s="92"/>
      <c r="N15" s="92" t="s">
        <v>36</v>
      </c>
      <c r="O15" s="89">
        <f t="shared" si="0"/>
        <v>1536.55</v>
      </c>
      <c r="P15" s="89">
        <f t="shared" si="1"/>
        <v>1666.56</v>
      </c>
      <c r="Q15" s="94">
        <v>2234</v>
      </c>
      <c r="R15" s="92" t="s">
        <v>35</v>
      </c>
      <c r="S15" s="100">
        <v>370.41</v>
      </c>
      <c r="T15" s="100"/>
      <c r="U15" s="92" t="s">
        <v>35</v>
      </c>
      <c r="V15" s="100">
        <v>370.41</v>
      </c>
      <c r="W15" s="100"/>
      <c r="X15" s="92" t="s">
        <v>35</v>
      </c>
      <c r="Y15" s="100">
        <v>370.41</v>
      </c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</row>
    <row r="16" spans="1:37" ht="18" customHeight="1" thickBot="1">
      <c r="A16" s="227" t="s">
        <v>47</v>
      </c>
      <c r="B16" s="228"/>
      <c r="C16" s="207" t="s">
        <v>1</v>
      </c>
      <c r="D16" s="208"/>
      <c r="E16" s="237" t="s">
        <v>48</v>
      </c>
      <c r="F16" s="238"/>
      <c r="G16" s="239"/>
      <c r="H16" s="10" t="s">
        <v>49</v>
      </c>
      <c r="I16" s="200"/>
      <c r="J16" s="201"/>
      <c r="K16" s="96"/>
      <c r="L16" s="96"/>
      <c r="M16" s="92"/>
      <c r="N16" s="92" t="s">
        <v>40</v>
      </c>
      <c r="O16" s="89">
        <f t="shared" si="0"/>
        <v>2458.4699999999998</v>
      </c>
      <c r="P16" s="89">
        <f t="shared" si="1"/>
        <v>2666.5</v>
      </c>
      <c r="Q16" s="104">
        <v>3574.4</v>
      </c>
      <c r="R16" s="92" t="s">
        <v>36</v>
      </c>
      <c r="S16" s="100">
        <v>529.16</v>
      </c>
      <c r="T16" s="100"/>
      <c r="U16" s="92" t="s">
        <v>36</v>
      </c>
      <c r="V16" s="100">
        <v>529.16</v>
      </c>
      <c r="W16" s="100"/>
      <c r="X16" s="92" t="s">
        <v>36</v>
      </c>
      <c r="Y16" s="100">
        <v>529.16</v>
      </c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</row>
    <row r="17" spans="1:45" ht="19.149999999999999" customHeight="1">
      <c r="A17" s="144" t="s">
        <v>50</v>
      </c>
      <c r="B17" s="173"/>
      <c r="C17" s="173"/>
      <c r="D17" s="173"/>
      <c r="E17" s="173"/>
      <c r="F17" s="173"/>
      <c r="G17" s="173"/>
      <c r="H17" s="145"/>
      <c r="I17" s="145"/>
      <c r="J17" s="146"/>
      <c r="K17" s="96"/>
      <c r="L17" s="96"/>
      <c r="M17" s="92"/>
      <c r="N17" s="96"/>
      <c r="O17" s="96"/>
      <c r="P17" s="92"/>
      <c r="R17" s="92" t="s">
        <v>40</v>
      </c>
      <c r="S17" s="100">
        <v>846.66</v>
      </c>
      <c r="T17" s="100"/>
      <c r="U17" s="92" t="s">
        <v>40</v>
      </c>
      <c r="V17" s="100">
        <v>846.66</v>
      </c>
      <c r="W17" s="100"/>
      <c r="X17" s="92" t="s">
        <v>40</v>
      </c>
      <c r="Y17" s="100">
        <v>846.66</v>
      </c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</row>
    <row r="18" spans="1:45" s="5" customFormat="1" ht="30.6" customHeight="1">
      <c r="A18" s="229" t="s">
        <v>51</v>
      </c>
      <c r="B18" s="230"/>
      <c r="C18" s="231" t="s">
        <v>1</v>
      </c>
      <c r="D18" s="231"/>
      <c r="E18" s="232"/>
      <c r="F18" s="198" t="s">
        <v>52</v>
      </c>
      <c r="G18" s="199"/>
      <c r="H18" s="42" t="s">
        <v>61</v>
      </c>
      <c r="I18" s="41" t="s">
        <v>0</v>
      </c>
      <c r="J18" s="42" t="s">
        <v>1</v>
      </c>
      <c r="K18" s="105"/>
      <c r="L18" s="105"/>
      <c r="M18" s="106"/>
      <c r="N18" s="107"/>
      <c r="O18" s="107"/>
      <c r="P18" s="106"/>
      <c r="Q18" s="106"/>
      <c r="R18" s="105"/>
      <c r="S18" s="105"/>
      <c r="T18" s="106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4"/>
      <c r="AS18" s="9"/>
    </row>
    <row r="19" spans="1:45" s="5" customFormat="1" ht="14.45" customHeight="1">
      <c r="A19" s="140" t="s">
        <v>53</v>
      </c>
      <c r="B19" s="141"/>
      <c r="C19" s="141"/>
      <c r="D19" s="141"/>
      <c r="E19" s="141"/>
      <c r="F19" s="141"/>
      <c r="G19" s="141"/>
      <c r="H19" s="141"/>
      <c r="I19" s="141"/>
      <c r="J19" s="192"/>
      <c r="K19" s="105"/>
      <c r="L19" s="105"/>
      <c r="M19" s="106"/>
      <c r="N19" s="107"/>
      <c r="O19" s="107"/>
      <c r="P19" s="106"/>
      <c r="Q19" s="106"/>
      <c r="R19" s="105"/>
      <c r="S19" s="105"/>
      <c r="T19" s="106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4"/>
      <c r="AS19" s="9"/>
    </row>
    <row r="20" spans="1:45" s="5" customFormat="1" ht="18.600000000000001" customHeight="1">
      <c r="A20" s="189" t="s">
        <v>88</v>
      </c>
      <c r="B20" s="190"/>
      <c r="C20" s="191"/>
      <c r="D20" s="18"/>
      <c r="E20" s="37"/>
      <c r="F20" s="37"/>
      <c r="G20" s="37"/>
      <c r="H20" s="37"/>
      <c r="I20" s="19"/>
      <c r="J20" s="20"/>
      <c r="K20" s="105"/>
      <c r="L20" s="105"/>
      <c r="M20" s="106"/>
      <c r="N20" s="107"/>
      <c r="O20" s="107"/>
      <c r="P20" s="106"/>
      <c r="Q20" s="106"/>
      <c r="R20" s="105"/>
      <c r="S20" s="105"/>
      <c r="T20" s="106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4"/>
      <c r="AS20" s="9"/>
    </row>
    <row r="21" spans="1:45" s="5" customFormat="1" ht="99" customHeight="1">
      <c r="A21" s="72"/>
      <c r="B21" s="71" t="s">
        <v>89</v>
      </c>
      <c r="C21" s="71" t="s">
        <v>86</v>
      </c>
      <c r="D21" s="32" t="s">
        <v>91</v>
      </c>
      <c r="E21" s="32" t="s">
        <v>92</v>
      </c>
      <c r="F21" s="31" t="s">
        <v>95</v>
      </c>
      <c r="G21" s="33" t="s">
        <v>119</v>
      </c>
      <c r="H21" s="33" t="s">
        <v>120</v>
      </c>
      <c r="I21" s="21" t="s">
        <v>93</v>
      </c>
      <c r="J21" s="21" t="s">
        <v>96</v>
      </c>
      <c r="K21" s="105"/>
      <c r="L21" s="105"/>
      <c r="M21" s="106"/>
      <c r="N21" s="107"/>
      <c r="O21" s="107"/>
      <c r="P21" s="106"/>
      <c r="Q21" s="106"/>
      <c r="R21" s="105"/>
      <c r="S21" s="105"/>
      <c r="T21" s="106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4"/>
      <c r="AS21" s="9"/>
    </row>
    <row r="22" spans="1:45" s="5" customFormat="1" ht="18.600000000000001" customHeight="1">
      <c r="A22" s="74" t="s">
        <v>94</v>
      </c>
      <c r="B22" s="73" t="s">
        <v>2</v>
      </c>
      <c r="C22" s="22" t="s">
        <v>3</v>
      </c>
      <c r="D22" s="22" t="s">
        <v>4</v>
      </c>
      <c r="E22" s="23" t="s">
        <v>5</v>
      </c>
      <c r="F22" s="22" t="s">
        <v>5</v>
      </c>
      <c r="G22" s="22" t="s">
        <v>6</v>
      </c>
      <c r="H22" s="22" t="s">
        <v>54</v>
      </c>
      <c r="I22" s="22" t="s">
        <v>55</v>
      </c>
      <c r="J22" s="22" t="s">
        <v>56</v>
      </c>
      <c r="K22" s="105"/>
      <c r="L22" s="105"/>
      <c r="M22" s="106"/>
      <c r="N22" s="107"/>
      <c r="O22" s="107"/>
      <c r="P22" s="106"/>
      <c r="Q22" s="106"/>
      <c r="R22" s="105"/>
      <c r="S22" s="105"/>
      <c r="T22" s="106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4"/>
      <c r="AS22" s="9"/>
    </row>
    <row r="23" spans="1:45" s="5" customFormat="1" ht="18.600000000000001" customHeight="1">
      <c r="A23" s="24">
        <v>1</v>
      </c>
      <c r="B23" s="25" t="s">
        <v>1</v>
      </c>
      <c r="C23" s="26">
        <f>D23+E23</f>
        <v>0</v>
      </c>
      <c r="D23" s="27"/>
      <c r="E23" s="28"/>
      <c r="F23" s="30" t="b">
        <f>IF(E23&gt;4,K23*40%)</f>
        <v>0</v>
      </c>
      <c r="G23" s="29">
        <f>D23*$D$20</f>
        <v>0</v>
      </c>
      <c r="H23" s="29">
        <f>K23-F23</f>
        <v>0</v>
      </c>
      <c r="I23" s="38">
        <f>G23+H23</f>
        <v>0</v>
      </c>
      <c r="J23" s="28"/>
      <c r="K23" s="82">
        <f>E23*$D$20</f>
        <v>0</v>
      </c>
      <c r="L23" s="105"/>
      <c r="M23" s="106"/>
      <c r="N23" s="107"/>
      <c r="O23" s="107"/>
      <c r="P23" s="106"/>
      <c r="Q23" s="106"/>
      <c r="R23" s="105"/>
      <c r="S23" s="105"/>
      <c r="T23" s="106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4"/>
      <c r="AS23" s="9"/>
    </row>
    <row r="24" spans="1:45" s="5" customFormat="1" ht="18.600000000000001" customHeight="1">
      <c r="A24" s="24">
        <v>2</v>
      </c>
      <c r="B24" s="25" t="s">
        <v>1</v>
      </c>
      <c r="C24" s="26">
        <f t="shared" ref="C24:C42" si="2">D24+E24</f>
        <v>0</v>
      </c>
      <c r="D24" s="27"/>
      <c r="E24" s="28"/>
      <c r="F24" s="30" t="b">
        <f>IF(E24&gt;4,K24*40%)</f>
        <v>0</v>
      </c>
      <c r="G24" s="29">
        <f t="shared" ref="G24:G42" si="3">D24*$D$20</f>
        <v>0</v>
      </c>
      <c r="H24" s="29">
        <f>K24-F24</f>
        <v>0</v>
      </c>
      <c r="I24" s="38">
        <f t="shared" ref="I24:I42" si="4">G24+H24</f>
        <v>0</v>
      </c>
      <c r="J24" s="28"/>
      <c r="K24" s="82">
        <f t="shared" ref="K24:K42" si="5">E24*$D$20</f>
        <v>0</v>
      </c>
      <c r="L24" s="105"/>
      <c r="M24" s="106"/>
      <c r="N24" s="107"/>
      <c r="O24" s="107"/>
      <c r="P24" s="106"/>
      <c r="Q24" s="106"/>
      <c r="R24" s="105"/>
      <c r="S24" s="105"/>
      <c r="T24" s="106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4"/>
      <c r="AS24" s="9"/>
    </row>
    <row r="25" spans="1:45" s="5" customFormat="1" ht="18.600000000000001" customHeight="1">
      <c r="A25" s="24">
        <v>3</v>
      </c>
      <c r="B25" s="25" t="s">
        <v>1</v>
      </c>
      <c r="C25" s="26">
        <f t="shared" si="2"/>
        <v>0</v>
      </c>
      <c r="D25" s="27"/>
      <c r="E25" s="28"/>
      <c r="F25" s="30" t="b">
        <f t="shared" ref="F25:F42" si="6">IF(E25&gt;4,K25*40%)</f>
        <v>0</v>
      </c>
      <c r="G25" s="29">
        <f t="shared" si="3"/>
        <v>0</v>
      </c>
      <c r="H25" s="29">
        <f t="shared" ref="H25:H42" si="7">K25-F25</f>
        <v>0</v>
      </c>
      <c r="I25" s="38">
        <f t="shared" si="4"/>
        <v>0</v>
      </c>
      <c r="J25" s="28"/>
      <c r="K25" s="82">
        <f t="shared" si="5"/>
        <v>0</v>
      </c>
      <c r="L25" s="105"/>
      <c r="M25" s="106"/>
      <c r="N25" s="107"/>
      <c r="O25" s="107"/>
      <c r="P25" s="106"/>
      <c r="Q25" s="106"/>
      <c r="R25" s="105"/>
      <c r="S25" s="105"/>
      <c r="T25" s="106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4"/>
      <c r="AS25" s="9"/>
    </row>
    <row r="26" spans="1:45" s="5" customFormat="1" ht="18.600000000000001" customHeight="1">
      <c r="A26" s="24">
        <v>4</v>
      </c>
      <c r="B26" s="25" t="s">
        <v>1</v>
      </c>
      <c r="C26" s="26">
        <f t="shared" si="2"/>
        <v>0</v>
      </c>
      <c r="D26" s="27"/>
      <c r="E26" s="28"/>
      <c r="F26" s="30" t="b">
        <f t="shared" si="6"/>
        <v>0</v>
      </c>
      <c r="G26" s="29">
        <f t="shared" si="3"/>
        <v>0</v>
      </c>
      <c r="H26" s="29">
        <f t="shared" si="7"/>
        <v>0</v>
      </c>
      <c r="I26" s="38">
        <f t="shared" si="4"/>
        <v>0</v>
      </c>
      <c r="J26" s="28"/>
      <c r="K26" s="82">
        <f t="shared" si="5"/>
        <v>0</v>
      </c>
      <c r="L26" s="105"/>
      <c r="M26" s="106"/>
      <c r="N26" s="107"/>
      <c r="O26" s="107"/>
      <c r="P26" s="106"/>
      <c r="Q26" s="106"/>
      <c r="R26" s="105"/>
      <c r="S26" s="105"/>
      <c r="T26" s="106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4"/>
      <c r="AS26" s="9"/>
    </row>
    <row r="27" spans="1:45" s="5" customFormat="1" ht="18.600000000000001" customHeight="1">
      <c r="A27" s="24">
        <v>5</v>
      </c>
      <c r="B27" s="25" t="s">
        <v>1</v>
      </c>
      <c r="C27" s="26">
        <f t="shared" si="2"/>
        <v>0</v>
      </c>
      <c r="D27" s="27"/>
      <c r="E27" s="28"/>
      <c r="F27" s="30" t="b">
        <f t="shared" si="6"/>
        <v>0</v>
      </c>
      <c r="G27" s="29">
        <f t="shared" si="3"/>
        <v>0</v>
      </c>
      <c r="H27" s="29">
        <f t="shared" si="7"/>
        <v>0</v>
      </c>
      <c r="I27" s="38">
        <f t="shared" si="4"/>
        <v>0</v>
      </c>
      <c r="J27" s="28"/>
      <c r="K27" s="82">
        <f t="shared" si="5"/>
        <v>0</v>
      </c>
      <c r="L27" s="105"/>
      <c r="M27" s="106"/>
      <c r="N27" s="107"/>
      <c r="O27" s="107"/>
      <c r="P27" s="106"/>
      <c r="Q27" s="106"/>
      <c r="R27" s="105"/>
      <c r="S27" s="105"/>
      <c r="T27" s="106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4"/>
      <c r="AS27" s="9"/>
    </row>
    <row r="28" spans="1:45" s="5" customFormat="1" ht="18.600000000000001" customHeight="1">
      <c r="A28" s="24">
        <v>6</v>
      </c>
      <c r="B28" s="25" t="s">
        <v>1</v>
      </c>
      <c r="C28" s="26">
        <f t="shared" si="2"/>
        <v>0</v>
      </c>
      <c r="D28" s="27"/>
      <c r="E28" s="28"/>
      <c r="F28" s="30" t="b">
        <f t="shared" si="6"/>
        <v>0</v>
      </c>
      <c r="G28" s="29">
        <f t="shared" si="3"/>
        <v>0</v>
      </c>
      <c r="H28" s="29">
        <f t="shared" si="7"/>
        <v>0</v>
      </c>
      <c r="I28" s="38">
        <f t="shared" si="4"/>
        <v>0</v>
      </c>
      <c r="J28" s="28"/>
      <c r="K28" s="82">
        <f t="shared" si="5"/>
        <v>0</v>
      </c>
      <c r="L28" s="105"/>
      <c r="M28" s="106"/>
      <c r="N28" s="107"/>
      <c r="O28" s="107"/>
      <c r="P28" s="106"/>
      <c r="Q28" s="106"/>
      <c r="R28" s="105"/>
      <c r="S28" s="105"/>
      <c r="T28" s="106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4"/>
      <c r="AS28" s="9"/>
    </row>
    <row r="29" spans="1:45" s="5" customFormat="1" ht="18.600000000000001" customHeight="1">
      <c r="A29" s="24">
        <v>7</v>
      </c>
      <c r="B29" s="25" t="s">
        <v>1</v>
      </c>
      <c r="C29" s="26">
        <f t="shared" si="2"/>
        <v>0</v>
      </c>
      <c r="D29" s="27"/>
      <c r="E29" s="28"/>
      <c r="F29" s="30" t="b">
        <f t="shared" si="6"/>
        <v>0</v>
      </c>
      <c r="G29" s="29">
        <f t="shared" si="3"/>
        <v>0</v>
      </c>
      <c r="H29" s="29">
        <f t="shared" si="7"/>
        <v>0</v>
      </c>
      <c r="I29" s="38">
        <f t="shared" si="4"/>
        <v>0</v>
      </c>
      <c r="J29" s="28"/>
      <c r="K29" s="82">
        <f t="shared" si="5"/>
        <v>0</v>
      </c>
      <c r="L29" s="105"/>
      <c r="M29" s="106"/>
      <c r="N29" s="107"/>
      <c r="O29" s="107"/>
      <c r="P29" s="106"/>
      <c r="Q29" s="106"/>
      <c r="R29" s="105"/>
      <c r="S29" s="105"/>
      <c r="T29" s="106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4"/>
      <c r="AS29" s="9"/>
    </row>
    <row r="30" spans="1:45" s="5" customFormat="1" ht="18.600000000000001" customHeight="1">
      <c r="A30" s="24">
        <v>8</v>
      </c>
      <c r="B30" s="25" t="s">
        <v>1</v>
      </c>
      <c r="C30" s="26">
        <f t="shared" si="2"/>
        <v>0</v>
      </c>
      <c r="D30" s="27"/>
      <c r="E30" s="28"/>
      <c r="F30" s="30" t="b">
        <f t="shared" si="6"/>
        <v>0</v>
      </c>
      <c r="G30" s="29">
        <f t="shared" si="3"/>
        <v>0</v>
      </c>
      <c r="H30" s="29">
        <f t="shared" si="7"/>
        <v>0</v>
      </c>
      <c r="I30" s="38">
        <f t="shared" si="4"/>
        <v>0</v>
      </c>
      <c r="J30" s="28"/>
      <c r="K30" s="82">
        <f t="shared" si="5"/>
        <v>0</v>
      </c>
      <c r="L30" s="105"/>
      <c r="M30" s="106"/>
      <c r="N30" s="107"/>
      <c r="O30" s="107"/>
      <c r="P30" s="106"/>
      <c r="Q30" s="106"/>
      <c r="R30" s="105"/>
      <c r="S30" s="105"/>
      <c r="T30" s="106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4"/>
      <c r="AS30" s="9"/>
    </row>
    <row r="31" spans="1:45" s="5" customFormat="1" ht="18.600000000000001" customHeight="1">
      <c r="A31" s="24">
        <v>9</v>
      </c>
      <c r="B31" s="25" t="s">
        <v>1</v>
      </c>
      <c r="C31" s="26">
        <f t="shared" si="2"/>
        <v>0</v>
      </c>
      <c r="D31" s="27"/>
      <c r="E31" s="28"/>
      <c r="F31" s="30" t="b">
        <f t="shared" si="6"/>
        <v>0</v>
      </c>
      <c r="G31" s="29">
        <f t="shared" si="3"/>
        <v>0</v>
      </c>
      <c r="H31" s="29">
        <f t="shared" si="7"/>
        <v>0</v>
      </c>
      <c r="I31" s="38">
        <f t="shared" si="4"/>
        <v>0</v>
      </c>
      <c r="J31" s="28"/>
      <c r="K31" s="82">
        <f t="shared" si="5"/>
        <v>0</v>
      </c>
      <c r="L31" s="105"/>
      <c r="M31" s="106"/>
      <c r="N31" s="107"/>
      <c r="O31" s="107"/>
      <c r="P31" s="106"/>
      <c r="Q31" s="106"/>
      <c r="R31" s="105"/>
      <c r="S31" s="105"/>
      <c r="T31" s="106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4"/>
      <c r="AS31" s="9"/>
    </row>
    <row r="32" spans="1:45" s="5" customFormat="1" ht="18.600000000000001" customHeight="1">
      <c r="A32" s="24">
        <v>10</v>
      </c>
      <c r="B32" s="25" t="s">
        <v>1</v>
      </c>
      <c r="C32" s="26">
        <f t="shared" si="2"/>
        <v>0</v>
      </c>
      <c r="D32" s="27"/>
      <c r="E32" s="28"/>
      <c r="F32" s="30" t="b">
        <f t="shared" si="6"/>
        <v>0</v>
      </c>
      <c r="G32" s="29">
        <f t="shared" si="3"/>
        <v>0</v>
      </c>
      <c r="H32" s="29">
        <f t="shared" si="7"/>
        <v>0</v>
      </c>
      <c r="I32" s="38">
        <f t="shared" si="4"/>
        <v>0</v>
      </c>
      <c r="J32" s="28"/>
      <c r="K32" s="82">
        <f t="shared" si="5"/>
        <v>0</v>
      </c>
      <c r="L32" s="105"/>
      <c r="M32" s="106"/>
      <c r="N32" s="107"/>
      <c r="O32" s="107"/>
      <c r="P32" s="106"/>
      <c r="Q32" s="106"/>
      <c r="R32" s="105"/>
      <c r="S32" s="105"/>
      <c r="T32" s="106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4"/>
      <c r="AS32" s="9"/>
    </row>
    <row r="33" spans="1:45" s="5" customFormat="1" ht="18.600000000000001" customHeight="1">
      <c r="A33" s="24">
        <v>11</v>
      </c>
      <c r="B33" s="25" t="s">
        <v>1</v>
      </c>
      <c r="C33" s="26">
        <f t="shared" si="2"/>
        <v>0</v>
      </c>
      <c r="D33" s="27"/>
      <c r="E33" s="28"/>
      <c r="F33" s="30" t="b">
        <f t="shared" si="6"/>
        <v>0</v>
      </c>
      <c r="G33" s="29">
        <f t="shared" si="3"/>
        <v>0</v>
      </c>
      <c r="H33" s="29">
        <f t="shared" si="7"/>
        <v>0</v>
      </c>
      <c r="I33" s="38">
        <f t="shared" si="4"/>
        <v>0</v>
      </c>
      <c r="J33" s="28"/>
      <c r="K33" s="82">
        <f t="shared" si="5"/>
        <v>0</v>
      </c>
      <c r="L33" s="105"/>
      <c r="M33" s="106"/>
      <c r="N33" s="107"/>
      <c r="O33" s="107"/>
      <c r="P33" s="106"/>
      <c r="Q33" s="106"/>
      <c r="R33" s="105"/>
      <c r="S33" s="105"/>
      <c r="T33" s="106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4"/>
      <c r="AS33" s="9"/>
    </row>
    <row r="34" spans="1:45" s="5" customFormat="1" ht="18.600000000000001" customHeight="1">
      <c r="A34" s="24">
        <v>12</v>
      </c>
      <c r="B34" s="25" t="s">
        <v>1</v>
      </c>
      <c r="C34" s="26">
        <f t="shared" si="2"/>
        <v>0</v>
      </c>
      <c r="D34" s="27"/>
      <c r="E34" s="28"/>
      <c r="F34" s="30" t="b">
        <f t="shared" si="6"/>
        <v>0</v>
      </c>
      <c r="G34" s="29">
        <f t="shared" si="3"/>
        <v>0</v>
      </c>
      <c r="H34" s="29">
        <f t="shared" si="7"/>
        <v>0</v>
      </c>
      <c r="I34" s="38">
        <f t="shared" si="4"/>
        <v>0</v>
      </c>
      <c r="J34" s="28"/>
      <c r="K34" s="82">
        <f t="shared" si="5"/>
        <v>0</v>
      </c>
      <c r="L34" s="105"/>
      <c r="M34" s="106"/>
      <c r="N34" s="107"/>
      <c r="O34" s="107"/>
      <c r="P34" s="106"/>
      <c r="Q34" s="106"/>
      <c r="R34" s="105"/>
      <c r="S34" s="105"/>
      <c r="T34" s="106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4"/>
      <c r="AS34" s="9"/>
    </row>
    <row r="35" spans="1:45" s="5" customFormat="1" ht="18.600000000000001" customHeight="1">
      <c r="A35" s="24">
        <v>13</v>
      </c>
      <c r="B35" s="25" t="s">
        <v>1</v>
      </c>
      <c r="C35" s="26">
        <f t="shared" si="2"/>
        <v>0</v>
      </c>
      <c r="D35" s="27"/>
      <c r="E35" s="28"/>
      <c r="F35" s="30" t="b">
        <f t="shared" si="6"/>
        <v>0</v>
      </c>
      <c r="G35" s="29">
        <f t="shared" si="3"/>
        <v>0</v>
      </c>
      <c r="H35" s="29">
        <f t="shared" si="7"/>
        <v>0</v>
      </c>
      <c r="I35" s="38">
        <f t="shared" si="4"/>
        <v>0</v>
      </c>
      <c r="J35" s="28"/>
      <c r="K35" s="82">
        <f t="shared" si="5"/>
        <v>0</v>
      </c>
      <c r="L35" s="105"/>
      <c r="M35" s="106"/>
      <c r="N35" s="107"/>
      <c r="O35" s="107"/>
      <c r="P35" s="106"/>
      <c r="Q35" s="106"/>
      <c r="R35" s="105"/>
      <c r="S35" s="105"/>
      <c r="T35" s="106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4"/>
      <c r="AS35" s="9"/>
    </row>
    <row r="36" spans="1:45" s="5" customFormat="1" ht="18.600000000000001" customHeight="1">
      <c r="A36" s="24">
        <v>14</v>
      </c>
      <c r="B36" s="25" t="s">
        <v>1</v>
      </c>
      <c r="C36" s="26">
        <f t="shared" si="2"/>
        <v>0</v>
      </c>
      <c r="D36" s="27"/>
      <c r="E36" s="28"/>
      <c r="F36" s="30" t="b">
        <f t="shared" si="6"/>
        <v>0</v>
      </c>
      <c r="G36" s="29">
        <f t="shared" si="3"/>
        <v>0</v>
      </c>
      <c r="H36" s="29">
        <f t="shared" si="7"/>
        <v>0</v>
      </c>
      <c r="I36" s="38">
        <f t="shared" si="4"/>
        <v>0</v>
      </c>
      <c r="J36" s="28"/>
      <c r="K36" s="82">
        <f t="shared" si="5"/>
        <v>0</v>
      </c>
      <c r="L36" s="105"/>
      <c r="M36" s="106"/>
      <c r="N36" s="107"/>
      <c r="O36" s="107"/>
      <c r="P36" s="106"/>
      <c r="Q36" s="106"/>
      <c r="R36" s="105"/>
      <c r="S36" s="105"/>
      <c r="T36" s="106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4"/>
      <c r="AS36" s="9"/>
    </row>
    <row r="37" spans="1:45" s="5" customFormat="1" ht="18.600000000000001" customHeight="1">
      <c r="A37" s="24">
        <v>15</v>
      </c>
      <c r="B37" s="25" t="s">
        <v>1</v>
      </c>
      <c r="C37" s="26">
        <f t="shared" si="2"/>
        <v>0</v>
      </c>
      <c r="D37" s="27"/>
      <c r="E37" s="28"/>
      <c r="F37" s="30" t="b">
        <f t="shared" si="6"/>
        <v>0</v>
      </c>
      <c r="G37" s="29">
        <f t="shared" si="3"/>
        <v>0</v>
      </c>
      <c r="H37" s="29">
        <f t="shared" si="7"/>
        <v>0</v>
      </c>
      <c r="I37" s="38">
        <f t="shared" si="4"/>
        <v>0</v>
      </c>
      <c r="J37" s="28"/>
      <c r="K37" s="82">
        <f t="shared" si="5"/>
        <v>0</v>
      </c>
      <c r="L37" s="105"/>
      <c r="M37" s="106"/>
      <c r="N37" s="107"/>
      <c r="O37" s="107"/>
      <c r="P37" s="106"/>
      <c r="Q37" s="106"/>
      <c r="R37" s="105"/>
      <c r="S37" s="105"/>
      <c r="T37" s="106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4"/>
      <c r="AS37" s="9"/>
    </row>
    <row r="38" spans="1:45" s="5" customFormat="1" ht="18.600000000000001" customHeight="1">
      <c r="A38" s="24">
        <v>16</v>
      </c>
      <c r="B38" s="25" t="s">
        <v>1</v>
      </c>
      <c r="C38" s="26">
        <f t="shared" si="2"/>
        <v>0</v>
      </c>
      <c r="D38" s="27"/>
      <c r="E38" s="28"/>
      <c r="F38" s="30" t="b">
        <f t="shared" si="6"/>
        <v>0</v>
      </c>
      <c r="G38" s="29">
        <f t="shared" si="3"/>
        <v>0</v>
      </c>
      <c r="H38" s="29">
        <f t="shared" si="7"/>
        <v>0</v>
      </c>
      <c r="I38" s="38">
        <f t="shared" si="4"/>
        <v>0</v>
      </c>
      <c r="J38" s="28"/>
      <c r="K38" s="82">
        <f t="shared" si="5"/>
        <v>0</v>
      </c>
      <c r="L38" s="105"/>
      <c r="M38" s="106"/>
      <c r="N38" s="107"/>
      <c r="O38" s="107"/>
      <c r="P38" s="106"/>
      <c r="Q38" s="106"/>
      <c r="R38" s="105"/>
      <c r="S38" s="105"/>
      <c r="T38" s="106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4"/>
      <c r="AS38" s="9"/>
    </row>
    <row r="39" spans="1:45" s="5" customFormat="1" ht="18.600000000000001" customHeight="1">
      <c r="A39" s="24">
        <v>17</v>
      </c>
      <c r="B39" s="25" t="s">
        <v>1</v>
      </c>
      <c r="C39" s="26">
        <f t="shared" si="2"/>
        <v>0</v>
      </c>
      <c r="D39" s="27"/>
      <c r="E39" s="28"/>
      <c r="F39" s="30" t="b">
        <f t="shared" si="6"/>
        <v>0</v>
      </c>
      <c r="G39" s="29">
        <f t="shared" si="3"/>
        <v>0</v>
      </c>
      <c r="H39" s="29">
        <f t="shared" si="7"/>
        <v>0</v>
      </c>
      <c r="I39" s="38">
        <f t="shared" si="4"/>
        <v>0</v>
      </c>
      <c r="J39" s="28"/>
      <c r="K39" s="82">
        <f t="shared" si="5"/>
        <v>0</v>
      </c>
      <c r="L39" s="105"/>
      <c r="M39" s="106"/>
      <c r="N39" s="107"/>
      <c r="O39" s="107"/>
      <c r="P39" s="106"/>
      <c r="Q39" s="106"/>
      <c r="R39" s="105"/>
      <c r="S39" s="105"/>
      <c r="T39" s="106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4"/>
      <c r="AS39" s="9"/>
    </row>
    <row r="40" spans="1:45" s="5" customFormat="1" ht="18.600000000000001" customHeight="1">
      <c r="A40" s="24">
        <v>18</v>
      </c>
      <c r="B40" s="25" t="s">
        <v>1</v>
      </c>
      <c r="C40" s="26">
        <f t="shared" si="2"/>
        <v>0</v>
      </c>
      <c r="D40" s="27"/>
      <c r="E40" s="28"/>
      <c r="F40" s="30" t="b">
        <f t="shared" si="6"/>
        <v>0</v>
      </c>
      <c r="G40" s="29">
        <f t="shared" si="3"/>
        <v>0</v>
      </c>
      <c r="H40" s="29">
        <f t="shared" si="7"/>
        <v>0</v>
      </c>
      <c r="I40" s="38">
        <f t="shared" si="4"/>
        <v>0</v>
      </c>
      <c r="J40" s="28"/>
      <c r="K40" s="82">
        <f t="shared" si="5"/>
        <v>0</v>
      </c>
      <c r="L40" s="105"/>
      <c r="M40" s="106"/>
      <c r="N40" s="107"/>
      <c r="O40" s="107"/>
      <c r="P40" s="106"/>
      <c r="Q40" s="106"/>
      <c r="R40" s="105"/>
      <c r="S40" s="105"/>
      <c r="T40" s="106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4"/>
      <c r="AS40" s="9"/>
    </row>
    <row r="41" spans="1:45" s="5" customFormat="1" ht="18.600000000000001" customHeight="1">
      <c r="A41" s="24">
        <v>19</v>
      </c>
      <c r="B41" s="25" t="s">
        <v>1</v>
      </c>
      <c r="C41" s="26">
        <f t="shared" si="2"/>
        <v>0</v>
      </c>
      <c r="D41" s="27"/>
      <c r="E41" s="28"/>
      <c r="F41" s="30" t="b">
        <f t="shared" si="6"/>
        <v>0</v>
      </c>
      <c r="G41" s="29">
        <f t="shared" si="3"/>
        <v>0</v>
      </c>
      <c r="H41" s="29">
        <f t="shared" si="7"/>
        <v>0</v>
      </c>
      <c r="I41" s="38">
        <f t="shared" si="4"/>
        <v>0</v>
      </c>
      <c r="J41" s="28"/>
      <c r="K41" s="82">
        <f t="shared" si="5"/>
        <v>0</v>
      </c>
      <c r="L41" s="105"/>
      <c r="M41" s="106"/>
      <c r="N41" s="107"/>
      <c r="O41" s="107"/>
      <c r="P41" s="106"/>
      <c r="Q41" s="106"/>
      <c r="R41" s="105"/>
      <c r="S41" s="105"/>
      <c r="T41" s="106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4"/>
      <c r="AS41" s="9"/>
    </row>
    <row r="42" spans="1:45" s="5" customFormat="1" ht="18.600000000000001" customHeight="1">
      <c r="A42" s="24">
        <v>20</v>
      </c>
      <c r="B42" s="25" t="s">
        <v>1</v>
      </c>
      <c r="C42" s="26">
        <f t="shared" si="2"/>
        <v>0</v>
      </c>
      <c r="D42" s="27"/>
      <c r="E42" s="28"/>
      <c r="F42" s="30" t="b">
        <f t="shared" si="6"/>
        <v>0</v>
      </c>
      <c r="G42" s="29">
        <f t="shared" si="3"/>
        <v>0</v>
      </c>
      <c r="H42" s="29">
        <f t="shared" si="7"/>
        <v>0</v>
      </c>
      <c r="I42" s="38">
        <f t="shared" si="4"/>
        <v>0</v>
      </c>
      <c r="J42" s="28"/>
      <c r="K42" s="82">
        <f t="shared" si="5"/>
        <v>0</v>
      </c>
      <c r="L42" s="105"/>
      <c r="M42" s="106"/>
      <c r="N42" s="107"/>
      <c r="O42" s="107"/>
      <c r="P42" s="106"/>
      <c r="Q42" s="106"/>
      <c r="R42" s="105"/>
      <c r="S42" s="105"/>
      <c r="T42" s="106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4"/>
      <c r="AS42" s="9"/>
    </row>
    <row r="43" spans="1:45" s="5" customFormat="1" ht="18.600000000000001" customHeight="1">
      <c r="A43" s="186" t="s">
        <v>87</v>
      </c>
      <c r="B43" s="187"/>
      <c r="C43" s="76">
        <f>SUM(C23:C42)</f>
        <v>0</v>
      </c>
      <c r="D43" s="76">
        <f>SUM(D23:D42)</f>
        <v>0</v>
      </c>
      <c r="E43" s="76">
        <f>SUM(E23:E42)</f>
        <v>0</v>
      </c>
      <c r="F43" s="79"/>
      <c r="G43" s="77">
        <f>SUM(G23:G42)</f>
        <v>0</v>
      </c>
      <c r="H43" s="77">
        <f>SUM(H23:H42)</f>
        <v>0</v>
      </c>
      <c r="I43" s="78">
        <f>SUM(I23:I42)</f>
        <v>0</v>
      </c>
      <c r="J43" s="75"/>
      <c r="K43" s="105"/>
      <c r="L43" s="105"/>
      <c r="M43" s="106"/>
      <c r="N43" s="107"/>
      <c r="O43" s="107"/>
      <c r="P43" s="106"/>
      <c r="Q43" s="106"/>
      <c r="R43" s="105"/>
      <c r="S43" s="105"/>
      <c r="T43" s="106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4"/>
      <c r="AS43" s="9"/>
    </row>
    <row r="44" spans="1:45" s="5" customFormat="1" ht="18.600000000000001" customHeight="1">
      <c r="A44" s="153" t="s">
        <v>108</v>
      </c>
      <c r="B44" s="154"/>
      <c r="C44" s="154"/>
      <c r="D44" s="154"/>
      <c r="E44" s="154"/>
      <c r="F44" s="154"/>
      <c r="G44" s="154"/>
      <c r="H44" s="193"/>
      <c r="I44" s="34" t="s">
        <v>90</v>
      </c>
      <c r="J44" s="35"/>
      <c r="K44" s="105"/>
      <c r="L44" s="105"/>
      <c r="M44" s="106"/>
      <c r="N44" s="107"/>
      <c r="O44" s="107"/>
      <c r="P44" s="106"/>
      <c r="Q44" s="106"/>
      <c r="R44" s="105"/>
      <c r="S44" s="105"/>
      <c r="T44" s="106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4"/>
      <c r="AS44" s="9"/>
    </row>
    <row r="45" spans="1:45" s="15" customFormat="1" ht="19.149999999999999" customHeight="1">
      <c r="A45" s="155"/>
      <c r="B45" s="156"/>
      <c r="C45" s="156"/>
      <c r="D45" s="156"/>
      <c r="E45" s="156"/>
      <c r="F45" s="156"/>
      <c r="G45" s="156"/>
      <c r="H45" s="194"/>
      <c r="I45" s="59">
        <f>SUM(I23:I42)</f>
        <v>0</v>
      </c>
      <c r="J45" s="36"/>
      <c r="K45" s="108"/>
      <c r="L45" s="108"/>
      <c r="M45" s="109"/>
      <c r="N45" s="110"/>
      <c r="O45" s="110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4"/>
    </row>
    <row r="46" spans="1:45" s="15" customFormat="1" ht="19.149999999999999" customHeight="1">
      <c r="A46" s="195" t="s">
        <v>57</v>
      </c>
      <c r="B46" s="196"/>
      <c r="C46" s="196"/>
      <c r="D46" s="196"/>
      <c r="E46" s="196"/>
      <c r="F46" s="196"/>
      <c r="G46" s="196"/>
      <c r="H46" s="196"/>
      <c r="I46" s="196"/>
      <c r="J46" s="197"/>
      <c r="K46" s="108"/>
      <c r="L46" s="108"/>
      <c r="M46" s="109"/>
      <c r="N46" s="112"/>
      <c r="O46" s="112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4"/>
    </row>
    <row r="47" spans="1:45" ht="15.6" customHeight="1">
      <c r="A47" s="61"/>
      <c r="B47" s="62"/>
      <c r="C47" s="177" t="s">
        <v>63</v>
      </c>
      <c r="D47" s="178"/>
      <c r="E47" s="178"/>
      <c r="F47" s="178"/>
      <c r="G47" s="178"/>
      <c r="H47" s="178"/>
      <c r="I47" s="179"/>
      <c r="J47" s="180" t="s">
        <v>103</v>
      </c>
    </row>
    <row r="48" spans="1:45" s="5" customFormat="1" ht="76.900000000000006" customHeight="1">
      <c r="A48" s="188" t="s">
        <v>70</v>
      </c>
      <c r="B48" s="181"/>
      <c r="C48" s="43" t="s">
        <v>64</v>
      </c>
      <c r="D48" s="43" t="s">
        <v>65</v>
      </c>
      <c r="E48" s="43" t="s">
        <v>66</v>
      </c>
      <c r="F48" s="43" t="s">
        <v>67</v>
      </c>
      <c r="G48" s="43" t="s">
        <v>68</v>
      </c>
      <c r="H48" s="44" t="s">
        <v>102</v>
      </c>
      <c r="I48" s="44" t="s">
        <v>97</v>
      </c>
      <c r="J48" s="181"/>
      <c r="K48" s="114"/>
      <c r="L48" s="114"/>
      <c r="M48" s="115"/>
      <c r="N48" s="114"/>
      <c r="O48" s="114"/>
      <c r="P48" s="115"/>
      <c r="Q48" s="115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4"/>
    </row>
    <row r="49" spans="1:37">
      <c r="A49" s="74" t="s">
        <v>94</v>
      </c>
      <c r="B49" s="45" t="s">
        <v>2</v>
      </c>
      <c r="C49" s="46" t="s">
        <v>3</v>
      </c>
      <c r="D49" s="46" t="s">
        <v>4</v>
      </c>
      <c r="E49" s="46" t="s">
        <v>5</v>
      </c>
      <c r="F49" s="46" t="s">
        <v>6</v>
      </c>
      <c r="G49" s="46" t="s">
        <v>54</v>
      </c>
      <c r="H49" s="46" t="s">
        <v>55</v>
      </c>
      <c r="I49" s="46" t="s">
        <v>56</v>
      </c>
      <c r="J49" s="46" t="s">
        <v>58</v>
      </c>
    </row>
    <row r="50" spans="1:37" ht="38.450000000000003" customHeight="1">
      <c r="A50" s="157" t="s">
        <v>2</v>
      </c>
      <c r="B50" s="47" t="s">
        <v>105</v>
      </c>
      <c r="C50" s="48" t="s">
        <v>17</v>
      </c>
      <c r="D50" s="49"/>
      <c r="E50" s="49"/>
      <c r="F50" s="49"/>
      <c r="G50" s="80" t="str">
        <f>IF(D50=$N$4,$P$4,IF(D50=$N$6,$P$6,IF(D50=$N$7,$P$7,IF(D50=$N$8,$P$8,IF(D50=$N$9,$P$9,IF(D50=$N$10,$P$10,IF(D50=$N$11,$P$11,IF(D50=$N$12,$P$12,IF(D50=$N$13,$P$13,IF(D50=$N$14,$P$14,IF(D50=$N$15,$P$15,IF(D50=$N$16,$P$16,"0"))))))))))))</f>
        <v>0</v>
      </c>
      <c r="H50" s="81">
        <f>ROUND(E50*F50*G50,2)</f>
        <v>0</v>
      </c>
      <c r="I50" s="133">
        <f>SUM(H50:H54)</f>
        <v>0</v>
      </c>
      <c r="J50" s="134"/>
    </row>
    <row r="51" spans="1:37" ht="18" customHeight="1">
      <c r="A51" s="158"/>
      <c r="B51" s="184" t="s">
        <v>59</v>
      </c>
      <c r="C51" s="48" t="s">
        <v>21</v>
      </c>
      <c r="D51" s="49"/>
      <c r="E51" s="49"/>
      <c r="F51" s="49"/>
      <c r="G51" s="80" t="str">
        <f t="shared" ref="G51:G54" si="8">IF(D51=$N$4,$P$4,IF(D51=$N$6,$P$6,IF(D51=$N$7,$P$7,IF(D51=$N$8,$P$8,IF(D51=$N$9,$P$9,IF(D51=$N$10,$P$10,IF(D51=$N$11,$P$11,IF(D51=$N$12,$P$12,IF(D51=$N$13,$P$13,IF(D51=$N$14,$P$14,IF(D51=$N$15,$P$15,IF(D51=$N$16,$P$16,"0"))))))))))))</f>
        <v>0</v>
      </c>
      <c r="H51" s="81">
        <f t="shared" ref="H51:H54" si="9">ROUND(E51*F51*G51,2)</f>
        <v>0</v>
      </c>
      <c r="I51" s="182"/>
      <c r="J51" s="135"/>
    </row>
    <row r="52" spans="1:37" ht="75.599999999999994" customHeight="1">
      <c r="A52" s="158"/>
      <c r="B52" s="185"/>
      <c r="C52" s="48" t="s">
        <v>23</v>
      </c>
      <c r="D52" s="49"/>
      <c r="E52" s="49"/>
      <c r="F52" s="49"/>
      <c r="G52" s="80" t="str">
        <f>IF(D52=$N$4,$P$4,IF(D52=$N$6,$P$6,IF(D52=$N$7,$P$7,IF(D52=$N$8,$P$8,IF(D52=$N$9,$P$9,IF(D52=$N$10,$P$10,IF(D52=$N$11,$P$11,IF(D52=$N$12,$P$12,IF(D52=$N$13,$P$13,IF(D52=$N$14,$P$14,IF(D52=$N$15,$P$15,IF(D52=$N$16,$P$16,"0"))))))))))))</f>
        <v>0</v>
      </c>
      <c r="H52" s="81">
        <f t="shared" si="9"/>
        <v>0</v>
      </c>
      <c r="I52" s="182"/>
      <c r="J52" s="135"/>
    </row>
    <row r="53" spans="1:37" ht="15.75">
      <c r="A53" s="158"/>
      <c r="B53" s="50" t="s">
        <v>60</v>
      </c>
      <c r="C53" s="48" t="s">
        <v>26</v>
      </c>
      <c r="D53" s="49"/>
      <c r="E53" s="49"/>
      <c r="F53" s="49"/>
      <c r="G53" s="80" t="str">
        <f t="shared" si="8"/>
        <v>0</v>
      </c>
      <c r="H53" s="81">
        <f t="shared" si="9"/>
        <v>0</v>
      </c>
      <c r="I53" s="182"/>
      <c r="J53" s="135"/>
    </row>
    <row r="54" spans="1:37" ht="14.45" customHeight="1">
      <c r="A54" s="158"/>
      <c r="B54" s="51"/>
      <c r="C54" s="48" t="s">
        <v>29</v>
      </c>
      <c r="D54" s="49"/>
      <c r="E54" s="49"/>
      <c r="F54" s="49"/>
      <c r="G54" s="80" t="str">
        <f t="shared" si="8"/>
        <v>0</v>
      </c>
      <c r="H54" s="81">
        <f t="shared" si="9"/>
        <v>0</v>
      </c>
      <c r="I54" s="183"/>
      <c r="J54" s="136"/>
    </row>
    <row r="55" spans="1:37" ht="64.150000000000006" customHeight="1">
      <c r="A55" s="159"/>
      <c r="B55" s="137" t="s">
        <v>99</v>
      </c>
      <c r="C55" s="137"/>
      <c r="D55" s="137"/>
      <c r="E55" s="174"/>
      <c r="F55" s="174"/>
      <c r="G55" s="52" t="s">
        <v>114</v>
      </c>
      <c r="H55" s="57"/>
      <c r="I55" s="53"/>
      <c r="J55" s="54"/>
    </row>
    <row r="56" spans="1:37" ht="31.5">
      <c r="A56" s="160">
        <v>2</v>
      </c>
      <c r="B56" s="47" t="s">
        <v>106</v>
      </c>
      <c r="C56" s="48" t="s">
        <v>17</v>
      </c>
      <c r="D56" s="49"/>
      <c r="E56" s="49"/>
      <c r="F56" s="49"/>
      <c r="G56" s="80" t="str">
        <f>IF(D56=$N$4,$P$4,IF(D56=$N$6,$P$6,IF(D56=$N$7,$P$7,IF(D56=$N$8,$P$8,IF(D56=$N$9,$P$9,IF(D56=$N$10,$P$10,IF(D56=$N$11,$P$11,IF(D56=$N$12,$P$12,IF(D56=$N$13,$P$13,IF(D56=$N$14,$P$14,IF(D56=$N$15,$P$15,IF(D56=$N$16,$P$16,"0"))))))))))))</f>
        <v>0</v>
      </c>
      <c r="H56" s="81">
        <f>ROUND(E56*F56*G56,2)</f>
        <v>0</v>
      </c>
      <c r="I56" s="132">
        <f>SUM(H56:H60)</f>
        <v>0</v>
      </c>
      <c r="J56" s="134"/>
    </row>
    <row r="57" spans="1:37" ht="15.75">
      <c r="A57" s="161"/>
      <c r="B57" s="184" t="s">
        <v>59</v>
      </c>
      <c r="C57" s="48" t="s">
        <v>21</v>
      </c>
      <c r="D57" s="49"/>
      <c r="E57" s="49"/>
      <c r="F57" s="49"/>
      <c r="G57" s="80" t="str">
        <f t="shared" ref="G57" si="10">IF(D57=$N$4,$P$4,IF(D57=$N$6,$P$6,IF(D57=$N$7,$P$7,IF(D57=$N$8,$P$8,IF(D57=$N$9,$P$9,IF(D57=$N$10,$P$10,IF(D57=$N$11,$P$11,IF(D57=$N$12,$P$12,IF(D57=$N$13,$P$13,IF(D57=$N$14,$P$14,IF(D57=$N$15,$P$15,IF(D57=$N$16,$P$16,"0"))))))))))))</f>
        <v>0</v>
      </c>
      <c r="H57" s="81">
        <f t="shared" ref="H57:H60" si="11">ROUND(E57*F57*G57,2)</f>
        <v>0</v>
      </c>
      <c r="I57" s="132"/>
      <c r="J57" s="135"/>
    </row>
    <row r="58" spans="1:37" ht="75.599999999999994" customHeight="1">
      <c r="A58" s="161"/>
      <c r="B58" s="185"/>
      <c r="C58" s="48" t="s">
        <v>23</v>
      </c>
      <c r="D58" s="49"/>
      <c r="E58" s="49"/>
      <c r="F58" s="49"/>
      <c r="G58" s="80" t="str">
        <f>IF(D58=$N$4,$P$4,IF(D58=$N$6,$P$6,IF(D58=$N$7,$P$7,IF(D58=$N$8,$P$8,IF(D58=$N$9,$P$9,IF(D58=$N$10,$P$10,IF(D58=$N$11,$P$11,IF(D58=$N$12,$P$12,IF(D58=$N$13,$P$13,IF(D58=$N$14,$P$14,IF(D58=$N$15,$P$15,IF(D58=$N$16,$P$16,"0"))))))))))))</f>
        <v>0</v>
      </c>
      <c r="H58" s="81">
        <f t="shared" si="11"/>
        <v>0</v>
      </c>
      <c r="I58" s="132"/>
      <c r="J58" s="135"/>
    </row>
    <row r="59" spans="1:37" ht="15.75">
      <c r="A59" s="161"/>
      <c r="B59" s="50" t="s">
        <v>60</v>
      </c>
      <c r="C59" s="48" t="s">
        <v>26</v>
      </c>
      <c r="D59" s="49"/>
      <c r="E59" s="49"/>
      <c r="F59" s="49"/>
      <c r="G59" s="80" t="str">
        <f t="shared" ref="G59:G60" si="12">IF(D59=$N$4,$P$4,IF(D59=$N$6,$P$6,IF(D59=$N$7,$P$7,IF(D59=$N$8,$P$8,IF(D59=$N$9,$P$9,IF(D59=$N$10,$P$10,IF(D59=$N$11,$P$11,IF(D59=$N$12,$P$12,IF(D59=$N$13,$P$13,IF(D59=$N$14,$P$14,IF(D59=$N$15,$P$15,IF(D59=$N$16,$P$16,"0"))))))))))))</f>
        <v>0</v>
      </c>
      <c r="H59" s="81">
        <f t="shared" si="11"/>
        <v>0</v>
      </c>
      <c r="I59" s="132"/>
      <c r="J59" s="135"/>
    </row>
    <row r="60" spans="1:37" ht="12" customHeight="1">
      <c r="A60" s="161"/>
      <c r="B60" s="51"/>
      <c r="C60" s="48" t="s">
        <v>29</v>
      </c>
      <c r="D60" s="49"/>
      <c r="E60" s="49"/>
      <c r="F60" s="49"/>
      <c r="G60" s="80" t="str">
        <f t="shared" si="12"/>
        <v>0</v>
      </c>
      <c r="H60" s="81">
        <f t="shared" si="11"/>
        <v>0</v>
      </c>
      <c r="I60" s="133"/>
      <c r="J60" s="136"/>
    </row>
    <row r="61" spans="1:37" ht="66.599999999999994" customHeight="1">
      <c r="A61" s="162"/>
      <c r="B61" s="138" t="s">
        <v>99</v>
      </c>
      <c r="C61" s="139"/>
      <c r="D61" s="139"/>
      <c r="E61" s="175"/>
      <c r="F61" s="176"/>
      <c r="G61" s="52" t="s">
        <v>114</v>
      </c>
      <c r="H61" s="58"/>
      <c r="I61" s="68"/>
      <c r="J61" s="54"/>
    </row>
    <row r="62" spans="1:37">
      <c r="A62" s="153" t="s">
        <v>110</v>
      </c>
      <c r="B62" s="154"/>
      <c r="C62" s="154"/>
      <c r="D62" s="154"/>
      <c r="E62" s="154"/>
      <c r="F62" s="154"/>
      <c r="G62" s="154"/>
      <c r="H62" s="154"/>
      <c r="I62" s="34" t="s">
        <v>100</v>
      </c>
      <c r="J62" s="69"/>
    </row>
    <row r="63" spans="1:37" ht="23.65" customHeight="1">
      <c r="A63" s="155"/>
      <c r="B63" s="156"/>
      <c r="C63" s="156"/>
      <c r="D63" s="156"/>
      <c r="E63" s="156"/>
      <c r="F63" s="156"/>
      <c r="G63" s="156"/>
      <c r="H63" s="156"/>
      <c r="I63" s="67">
        <f>I50+I56</f>
        <v>0</v>
      </c>
      <c r="J63" s="70"/>
    </row>
    <row r="64" spans="1:37" s="15" customFormat="1" ht="19.149999999999999" customHeight="1">
      <c r="A64" s="140" t="s">
        <v>109</v>
      </c>
      <c r="B64" s="141"/>
      <c r="C64" s="141"/>
      <c r="D64" s="141"/>
      <c r="E64" s="141"/>
      <c r="F64" s="141"/>
      <c r="G64" s="141"/>
      <c r="H64" s="141"/>
      <c r="I64" s="142"/>
      <c r="J64" s="143"/>
      <c r="K64" s="108"/>
      <c r="L64" s="108"/>
      <c r="M64" s="109"/>
      <c r="N64" s="108"/>
      <c r="O64" s="108"/>
      <c r="P64" s="109"/>
      <c r="Q64" s="109"/>
      <c r="R64" s="108"/>
      <c r="S64" s="108"/>
      <c r="T64" s="109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4"/>
    </row>
    <row r="65" spans="1:37">
      <c r="A65" s="144" t="s">
        <v>107</v>
      </c>
      <c r="B65" s="145"/>
      <c r="C65" s="145"/>
      <c r="D65" s="145"/>
      <c r="E65" s="145"/>
      <c r="F65" s="145"/>
      <c r="G65" s="145"/>
      <c r="H65" s="146"/>
      <c r="I65" s="60" t="s">
        <v>101</v>
      </c>
      <c r="J65" s="35"/>
    </row>
    <row r="66" spans="1:37" ht="34.15" customHeight="1">
      <c r="A66" s="147"/>
      <c r="B66" s="148"/>
      <c r="C66" s="148"/>
      <c r="D66" s="148"/>
      <c r="E66" s="148"/>
      <c r="F66" s="148"/>
      <c r="G66" s="148"/>
      <c r="H66" s="149"/>
      <c r="I66" s="59">
        <f>I45+I63</f>
        <v>0</v>
      </c>
      <c r="J66" s="36"/>
    </row>
    <row r="67" spans="1:37" ht="17.45" customHeight="1">
      <c r="A67" s="151"/>
      <c r="B67" s="151"/>
      <c r="C67" s="151"/>
      <c r="D67" s="151"/>
      <c r="E67" s="151"/>
      <c r="F67" s="151"/>
      <c r="G67" s="151"/>
      <c r="H67" s="151"/>
      <c r="I67" s="151"/>
      <c r="J67" s="151"/>
    </row>
    <row r="68" spans="1:37" ht="31.15" customHeight="1">
      <c r="A68" s="163" t="s">
        <v>118</v>
      </c>
      <c r="B68" s="163"/>
      <c r="C68" s="163"/>
      <c r="D68" s="163"/>
      <c r="E68" s="163"/>
      <c r="F68" s="163"/>
      <c r="G68" s="163"/>
      <c r="H68" s="163"/>
      <c r="I68" s="163"/>
      <c r="J68" s="163"/>
    </row>
    <row r="69" spans="1:37" ht="31.9" customHeight="1">
      <c r="A69" s="152" t="s">
        <v>72</v>
      </c>
      <c r="B69" s="152"/>
      <c r="C69" s="152"/>
      <c r="D69" s="152"/>
      <c r="E69" s="152"/>
      <c r="F69" s="152"/>
      <c r="G69" s="152"/>
      <c r="H69" s="152"/>
      <c r="I69" s="152"/>
      <c r="J69" s="152"/>
    </row>
    <row r="70" spans="1:37" ht="16.899999999999999" customHeight="1">
      <c r="A70" s="64" t="s">
        <v>117</v>
      </c>
      <c r="B70" s="63"/>
      <c r="C70" s="63"/>
      <c r="D70" s="63"/>
      <c r="E70" s="63"/>
      <c r="F70" s="63"/>
      <c r="G70" s="63"/>
      <c r="H70" s="63"/>
      <c r="I70" s="63"/>
      <c r="J70" s="63"/>
    </row>
    <row r="71" spans="1:37" ht="14.45" customHeight="1">
      <c r="A71" s="63" t="s">
        <v>104</v>
      </c>
      <c r="B71" s="65"/>
      <c r="C71" s="65"/>
      <c r="D71" s="65"/>
      <c r="E71" s="65"/>
      <c r="F71" s="65"/>
      <c r="G71" s="65"/>
      <c r="H71" s="65"/>
      <c r="I71" s="65"/>
      <c r="J71" s="66"/>
    </row>
    <row r="72" spans="1:37" ht="33.6" customHeight="1">
      <c r="A72" s="150" t="s">
        <v>115</v>
      </c>
      <c r="B72" s="150"/>
      <c r="C72" s="150"/>
      <c r="D72" s="150"/>
      <c r="E72" s="150"/>
      <c r="F72" s="150"/>
      <c r="G72" s="150"/>
      <c r="H72" s="150"/>
      <c r="I72" s="150"/>
      <c r="J72" s="150"/>
    </row>
    <row r="74" spans="1:37" s="12" customFormat="1">
      <c r="A74" s="1"/>
      <c r="B74" s="1"/>
      <c r="C74" s="1"/>
      <c r="D74" s="1"/>
      <c r="E74" s="1"/>
      <c r="F74" s="1"/>
      <c r="G74" s="1"/>
      <c r="H74" s="1"/>
      <c r="I74" s="1"/>
      <c r="J74" s="2"/>
      <c r="K74" s="116"/>
      <c r="L74" s="116"/>
      <c r="M74" s="117"/>
      <c r="N74" s="116"/>
      <c r="O74" s="116"/>
      <c r="P74" s="117"/>
      <c r="Q74" s="117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"/>
    </row>
    <row r="75" spans="1:37" s="13" customFormat="1">
      <c r="A75" s="1"/>
      <c r="B75" s="1"/>
      <c r="C75" s="1"/>
      <c r="D75" s="1"/>
      <c r="E75" s="1"/>
      <c r="F75" s="1"/>
      <c r="G75" s="1"/>
      <c r="H75" s="1"/>
      <c r="I75" s="1"/>
      <c r="J75" s="2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3"/>
    </row>
    <row r="77" spans="1:37" ht="64.900000000000006" customHeight="1"/>
    <row r="78" spans="1:37" ht="14.45" customHeight="1"/>
    <row r="83" ht="15" customHeight="1"/>
    <row r="84" ht="16.149999999999999" customHeight="1"/>
    <row r="85" ht="16.149999999999999" customHeight="1"/>
    <row r="92" ht="68.45" customHeight="1"/>
    <row r="95" ht="61.15" customHeight="1"/>
    <row r="98" spans="1:37" ht="61.15" customHeight="1"/>
    <row r="99" spans="1:37" ht="19.149999999999999" customHeight="1">
      <c r="P99" s="118" t="s">
        <v>73</v>
      </c>
    </row>
    <row r="100" spans="1:37" ht="16.899999999999999" customHeight="1">
      <c r="P100" s="119" t="s">
        <v>74</v>
      </c>
      <c r="Q100" s="120"/>
      <c r="R100" s="120"/>
      <c r="S100" s="120"/>
      <c r="T100" s="121"/>
      <c r="U100" s="122"/>
      <c r="V100" s="120"/>
      <c r="W100" s="120"/>
      <c r="X100" s="120"/>
      <c r="Y100" s="120"/>
    </row>
    <row r="101" spans="1:37" ht="64.900000000000006" customHeight="1">
      <c r="P101" s="119" t="s">
        <v>75</v>
      </c>
      <c r="Q101" s="120"/>
      <c r="R101" s="120"/>
      <c r="S101" s="120"/>
      <c r="T101" s="121"/>
      <c r="U101" s="122"/>
      <c r="V101" s="120"/>
      <c r="W101" s="120"/>
      <c r="X101" s="120"/>
      <c r="Y101" s="120"/>
    </row>
    <row r="102" spans="1:37" ht="14.45" customHeight="1">
      <c r="P102" s="119" t="s">
        <v>76</v>
      </c>
      <c r="Q102" s="120"/>
      <c r="R102" s="120"/>
      <c r="S102" s="120"/>
      <c r="T102" s="121" t="s">
        <v>8</v>
      </c>
      <c r="U102" s="122"/>
      <c r="V102" s="120"/>
      <c r="W102" s="120"/>
      <c r="X102" s="120"/>
      <c r="Y102" s="120"/>
    </row>
    <row r="103" spans="1:37" ht="18.600000000000001" customHeight="1">
      <c r="P103" s="119" t="s">
        <v>77</v>
      </c>
      <c r="Q103" s="120"/>
      <c r="R103" s="120"/>
      <c r="S103" s="120"/>
      <c r="T103" s="121"/>
      <c r="U103" s="122"/>
      <c r="V103" s="120"/>
      <c r="W103" s="120"/>
      <c r="X103" s="120"/>
      <c r="Y103" s="120"/>
    </row>
    <row r="104" spans="1:37" ht="18" customHeight="1">
      <c r="P104" s="119" t="s">
        <v>78</v>
      </c>
      <c r="Q104" s="120"/>
      <c r="R104" s="120"/>
      <c r="S104" s="120"/>
      <c r="T104" s="121"/>
      <c r="U104" s="122"/>
      <c r="V104" s="120"/>
      <c r="W104" s="120"/>
      <c r="X104" s="120"/>
      <c r="Y104" s="120"/>
    </row>
    <row r="105" spans="1:37" s="56" customFormat="1" ht="18" customHeight="1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123"/>
      <c r="L105" s="123"/>
      <c r="M105" s="124"/>
      <c r="N105" s="123"/>
      <c r="O105" s="123"/>
      <c r="P105" s="119" t="s">
        <v>79</v>
      </c>
      <c r="Q105" s="120"/>
      <c r="R105" s="120"/>
      <c r="S105" s="120"/>
      <c r="T105" s="121"/>
      <c r="U105" s="125"/>
      <c r="V105" s="120"/>
      <c r="W105" s="120"/>
      <c r="X105" s="120"/>
      <c r="Y105" s="120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55"/>
    </row>
    <row r="106" spans="1:37" s="56" customFormat="1" ht="19.899999999999999" customHeight="1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123"/>
      <c r="L106" s="123"/>
      <c r="M106" s="124"/>
      <c r="N106" s="123"/>
      <c r="O106" s="123"/>
      <c r="P106" s="118" t="s">
        <v>80</v>
      </c>
      <c r="Q106" s="124"/>
      <c r="R106" s="123"/>
      <c r="S106" s="123"/>
      <c r="T106" s="124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55"/>
    </row>
    <row r="107" spans="1:37" s="13" customFormat="1" ht="8.4499999999999993" customHeight="1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84"/>
      <c r="L107" s="84"/>
      <c r="M107" s="84"/>
      <c r="N107" s="84"/>
      <c r="O107" s="84"/>
      <c r="P107" s="118" t="s">
        <v>81</v>
      </c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3"/>
    </row>
    <row r="108" spans="1:37" ht="51">
      <c r="P108" s="118" t="s">
        <v>82</v>
      </c>
    </row>
    <row r="109" spans="1:37" ht="51">
      <c r="P109" s="118" t="s">
        <v>83</v>
      </c>
    </row>
    <row r="110" spans="1:37" ht="51">
      <c r="P110" s="118" t="s">
        <v>84</v>
      </c>
    </row>
    <row r="111" spans="1:37" ht="32.450000000000003" customHeight="1">
      <c r="P111" s="126" t="s">
        <v>85</v>
      </c>
    </row>
    <row r="112" spans="1:37" ht="15" customHeight="1"/>
    <row r="113" spans="1:37" s="56" customFormat="1" ht="15.6" customHeight="1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123"/>
      <c r="L113" s="123"/>
      <c r="M113" s="124"/>
      <c r="N113" s="123"/>
      <c r="O113" s="123"/>
      <c r="P113" s="124"/>
      <c r="Q113" s="124"/>
      <c r="R113" s="123"/>
      <c r="S113" s="123"/>
      <c r="T113" s="124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  <c r="AE113" s="123"/>
      <c r="AF113" s="123"/>
      <c r="AG113" s="123"/>
      <c r="AH113" s="123"/>
      <c r="AI113" s="123"/>
      <c r="AJ113" s="123"/>
      <c r="AK113" s="55"/>
    </row>
    <row r="114" spans="1:37" s="56" customFormat="1" ht="15.6" customHeight="1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123"/>
      <c r="L114" s="123"/>
      <c r="M114" s="124"/>
      <c r="N114" s="123"/>
      <c r="O114" s="123"/>
      <c r="P114" s="124"/>
      <c r="Q114" s="124"/>
      <c r="R114" s="123"/>
      <c r="S114" s="123"/>
      <c r="T114" s="124"/>
      <c r="U114" s="123"/>
      <c r="V114" s="123"/>
      <c r="W114" s="123"/>
      <c r="X114" s="123"/>
      <c r="Y114" s="123"/>
      <c r="Z114" s="123"/>
      <c r="AA114" s="123"/>
      <c r="AB114" s="123"/>
      <c r="AC114" s="123"/>
      <c r="AD114" s="123"/>
      <c r="AE114" s="123"/>
      <c r="AF114" s="123"/>
      <c r="AG114" s="123"/>
      <c r="AH114" s="123"/>
      <c r="AI114" s="123"/>
      <c r="AJ114" s="123"/>
      <c r="AK114" s="55"/>
    </row>
    <row r="115" spans="1:37" s="56" customFormat="1" ht="15.6" customHeight="1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123"/>
      <c r="L115" s="123"/>
      <c r="M115" s="124"/>
      <c r="N115" s="123"/>
      <c r="O115" s="123"/>
      <c r="P115" s="124"/>
      <c r="Q115" s="124"/>
      <c r="R115" s="123"/>
      <c r="S115" s="123"/>
      <c r="T115" s="124"/>
      <c r="U115" s="123"/>
      <c r="V115" s="123"/>
      <c r="W115" s="123"/>
      <c r="X115" s="123"/>
      <c r="Y115" s="123"/>
      <c r="Z115" s="123"/>
      <c r="AA115" s="123"/>
      <c r="AB115" s="123"/>
      <c r="AC115" s="123"/>
      <c r="AD115" s="123"/>
      <c r="AE115" s="123"/>
      <c r="AF115" s="123"/>
      <c r="AG115" s="123"/>
      <c r="AH115" s="123"/>
      <c r="AI115" s="123"/>
      <c r="AJ115" s="123"/>
      <c r="AK115" s="55"/>
    </row>
    <row r="116" spans="1:37" s="56" customFormat="1" ht="33.6" customHeight="1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123"/>
      <c r="L116" s="123"/>
      <c r="M116" s="124"/>
      <c r="N116" s="123"/>
      <c r="O116" s="123"/>
      <c r="P116" s="124"/>
      <c r="Q116" s="124"/>
      <c r="R116" s="123"/>
      <c r="S116" s="123"/>
      <c r="T116" s="124"/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23"/>
      <c r="AE116" s="123"/>
      <c r="AF116" s="123"/>
      <c r="AG116" s="123"/>
      <c r="AH116" s="123"/>
      <c r="AI116" s="123"/>
      <c r="AJ116" s="123"/>
      <c r="AK116" s="55"/>
    </row>
    <row r="117" spans="1:37" s="13" customFormat="1" ht="14.45" customHeight="1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3"/>
    </row>
    <row r="119" spans="1:37" ht="20.45" customHeight="1"/>
    <row r="121" spans="1:37" ht="16.149999999999999" customHeight="1"/>
    <row r="122" spans="1:37" ht="13.15" customHeight="1"/>
    <row r="123" spans="1:37" ht="16.149999999999999" customHeight="1">
      <c r="K123" s="127"/>
      <c r="L123" s="127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</row>
    <row r="124" spans="1:37" s="5" customFormat="1" ht="18" customHeight="1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127"/>
      <c r="L124" s="127"/>
      <c r="M124" s="128"/>
      <c r="N124" s="129"/>
      <c r="O124" s="129"/>
      <c r="P124" s="128"/>
      <c r="Q124" s="128"/>
      <c r="R124" s="129"/>
      <c r="S124" s="129"/>
      <c r="T124" s="128"/>
      <c r="U124" s="129"/>
      <c r="V124" s="129"/>
      <c r="W124" s="129"/>
      <c r="X124" s="129"/>
      <c r="Y124" s="129"/>
      <c r="Z124" s="129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4"/>
    </row>
    <row r="125" spans="1:37" ht="22.15" customHeight="1"/>
    <row r="126" spans="1:37" ht="19.149999999999999" customHeight="1"/>
    <row r="128" spans="1:37" s="17" customFormat="1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126"/>
      <c r="L128" s="126"/>
      <c r="M128" s="84"/>
      <c r="N128" s="126"/>
      <c r="O128" s="126"/>
      <c r="P128" s="84"/>
      <c r="Q128" s="84"/>
      <c r="R128" s="126"/>
      <c r="S128" s="126"/>
      <c r="T128" s="84"/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  <c r="AF128" s="126"/>
      <c r="AG128" s="126"/>
      <c r="AH128" s="126"/>
      <c r="AI128" s="126"/>
      <c r="AJ128" s="126"/>
      <c r="AK128" s="16"/>
    </row>
    <row r="129" spans="1:37" s="17" customFormat="1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126"/>
      <c r="L129" s="126"/>
      <c r="M129" s="84"/>
      <c r="N129" s="126"/>
      <c r="O129" s="126"/>
      <c r="P129" s="84"/>
      <c r="Q129" s="84"/>
      <c r="R129" s="126"/>
      <c r="S129" s="126"/>
      <c r="T129" s="84"/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  <c r="AF129" s="126"/>
      <c r="AG129" s="126"/>
      <c r="AH129" s="126"/>
      <c r="AI129" s="126"/>
      <c r="AJ129" s="126"/>
      <c r="AK129" s="16"/>
    </row>
    <row r="131" spans="1:37" s="17" customFormat="1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126"/>
      <c r="L131" s="126"/>
      <c r="M131" s="84"/>
      <c r="N131" s="126"/>
      <c r="O131" s="126"/>
      <c r="P131" s="84"/>
      <c r="Q131" s="84"/>
      <c r="R131" s="126"/>
      <c r="S131" s="126"/>
      <c r="T131" s="84"/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6"/>
      <c r="AK131" s="16"/>
    </row>
  </sheetData>
  <protectedRanges>
    <protectedRange password="DD8D" sqref="C23:D42" name="Rozstęp1"/>
    <protectedRange password="DD8D" sqref="I23:I42" name="Rozstęp1_1"/>
  </protectedRanges>
  <mergeCells count="67">
    <mergeCell ref="A3:B3"/>
    <mergeCell ref="C3:J3"/>
    <mergeCell ref="A16:B16"/>
    <mergeCell ref="A18:B18"/>
    <mergeCell ref="C18:E18"/>
    <mergeCell ref="A10:B10"/>
    <mergeCell ref="A11:J11"/>
    <mergeCell ref="A13:J13"/>
    <mergeCell ref="A14:B14"/>
    <mergeCell ref="A15:B15"/>
    <mergeCell ref="E14:G14"/>
    <mergeCell ref="E15:G15"/>
    <mergeCell ref="E16:G16"/>
    <mergeCell ref="C16:D16"/>
    <mergeCell ref="I16:J16"/>
    <mergeCell ref="C12:F12"/>
    <mergeCell ref="I14:J14"/>
    <mergeCell ref="C6:J6"/>
    <mergeCell ref="F8:J8"/>
    <mergeCell ref="C15:D15"/>
    <mergeCell ref="I15:J15"/>
    <mergeCell ref="H12:J12"/>
    <mergeCell ref="C14:D14"/>
    <mergeCell ref="F9:J9"/>
    <mergeCell ref="C10:E10"/>
    <mergeCell ref="F10:G10"/>
    <mergeCell ref="H10:J10"/>
    <mergeCell ref="A9:E9"/>
    <mergeCell ref="A17:J17"/>
    <mergeCell ref="E55:F55"/>
    <mergeCell ref="E61:F61"/>
    <mergeCell ref="C47:I47"/>
    <mergeCell ref="J47:J48"/>
    <mergeCell ref="I50:I54"/>
    <mergeCell ref="J50:J54"/>
    <mergeCell ref="B51:B52"/>
    <mergeCell ref="B57:B58"/>
    <mergeCell ref="A43:B43"/>
    <mergeCell ref="A48:B48"/>
    <mergeCell ref="A20:C20"/>
    <mergeCell ref="A19:J19"/>
    <mergeCell ref="A44:H45"/>
    <mergeCell ref="A46:J46"/>
    <mergeCell ref="F18:G18"/>
    <mergeCell ref="A4:J4"/>
    <mergeCell ref="K8:L8"/>
    <mergeCell ref="A5:J5"/>
    <mergeCell ref="A7:J7"/>
    <mergeCell ref="A8:E8"/>
    <mergeCell ref="K4:L4"/>
    <mergeCell ref="K6:L6"/>
    <mergeCell ref="A1:D1"/>
    <mergeCell ref="M123:Z123"/>
    <mergeCell ref="I56:I60"/>
    <mergeCell ref="J56:J60"/>
    <mergeCell ref="B55:D55"/>
    <mergeCell ref="B61:D61"/>
    <mergeCell ref="A64:J64"/>
    <mergeCell ref="A65:H66"/>
    <mergeCell ref="A72:J72"/>
    <mergeCell ref="A67:J67"/>
    <mergeCell ref="A69:J69"/>
    <mergeCell ref="A62:H63"/>
    <mergeCell ref="A50:A55"/>
    <mergeCell ref="A56:A61"/>
    <mergeCell ref="A68:J68"/>
    <mergeCell ref="R4:Y4"/>
  </mergeCells>
  <conditionalFormatting sqref="C6:J6">
    <cfRule type="containsText" dxfId="10" priority="14" operator="containsText" text="*">
      <formula>NOT(ISERROR(SEARCH("*",C6)))</formula>
    </cfRule>
  </conditionalFormatting>
  <conditionalFormatting sqref="H18 C18">
    <cfRule type="containsText" dxfId="9" priority="10" operator="containsText" text="*">
      <formula>NOT(ISERROR(SEARCH("*",C18)))</formula>
    </cfRule>
  </conditionalFormatting>
  <conditionalFormatting sqref="F9:J9 C10:E10 H12:J12 C16:D16 I15:J15">
    <cfRule type="containsText" dxfId="8" priority="11" operator="containsText" text="*">
      <formula>NOT(ISERROR(SEARCH("*",C9)))</formula>
    </cfRule>
  </conditionalFormatting>
  <conditionalFormatting sqref="J18">
    <cfRule type="containsText" dxfId="7" priority="9" operator="containsText" text="*">
      <formula>NOT(ISERROR(SEARCH("*",J18)))</formula>
    </cfRule>
  </conditionalFormatting>
  <conditionalFormatting sqref="B23:C42">
    <cfRule type="containsText" dxfId="6" priority="7" operator="containsText" text="*">
      <formula>NOT(ISERROR(SEARCH("*",B23)))</formula>
    </cfRule>
  </conditionalFormatting>
  <conditionalFormatting sqref="F23:F42">
    <cfRule type="cellIs" dxfId="5" priority="6" operator="equal">
      <formula>FALSE</formula>
    </cfRule>
  </conditionalFormatting>
  <conditionalFormatting sqref="F23:F42">
    <cfRule type="cellIs" dxfId="4" priority="5" operator="equal">
      <formula>FALSE</formula>
    </cfRule>
  </conditionalFormatting>
  <conditionalFormatting sqref="C23:C42">
    <cfRule type="cellIs" dxfId="3" priority="4" operator="equal">
      <formula>0</formula>
    </cfRule>
  </conditionalFormatting>
  <conditionalFormatting sqref="G50:G54">
    <cfRule type="cellIs" dxfId="2" priority="2" operator="equal">
      <formula>0</formula>
    </cfRule>
    <cfRule type="cellIs" dxfId="1" priority="3" operator="equal">
      <formula>0</formula>
    </cfRule>
  </conditionalFormatting>
  <conditionalFormatting sqref="D20">
    <cfRule type="cellIs" dxfId="0" priority="1" operator="equal">
      <formula>0</formula>
    </cfRule>
  </conditionalFormatting>
  <dataValidations count="12">
    <dataValidation type="list" allowBlank="1" showInputMessage="1" showErrorMessage="1" sqref="F50 F56">
      <formula1>$AD$6:$AJ$6</formula1>
    </dataValidation>
    <dataValidation type="list" allowBlank="1" showInputMessage="1" showErrorMessage="1" sqref="D50 D54 D56 D60">
      <formula1>$R$8:$R$17</formula1>
    </dataValidation>
    <dataValidation type="list" allowBlank="1" showInputMessage="1" showErrorMessage="1" sqref="D51:D52 D57:D58">
      <formula1>$X$7:$X$17</formula1>
    </dataValidation>
    <dataValidation type="list" allowBlank="1" showInputMessage="1" showErrorMessage="1" sqref="D53 D59">
      <formula1>$U$7:$U$17</formula1>
    </dataValidation>
    <dataValidation type="list" allowBlank="1" showInputMessage="1" showErrorMessage="1" sqref="F51 F57">
      <formula1>$AC$7:$AJ$7</formula1>
    </dataValidation>
    <dataValidation type="list" allowBlank="1" showInputMessage="1" showErrorMessage="1" sqref="F52 F58">
      <formula1>$AC$8:$AJ$8</formula1>
    </dataValidation>
    <dataValidation type="list" allowBlank="1" showInputMessage="1" showErrorMessage="1" sqref="F53 F59">
      <formula1>$AB$9:$AJ$9</formula1>
    </dataValidation>
    <dataValidation type="list" allowBlank="1" showInputMessage="1" showErrorMessage="1" sqref="F54 F60">
      <formula1>$AD$10:$AJ$10</formula1>
    </dataValidation>
    <dataValidation type="list" allowBlank="1" showInputMessage="1" showErrorMessage="1" sqref="T100:T105">
      <formula1>$M$4:$N$4</formula1>
    </dataValidation>
    <dataValidation type="list" allowBlank="1" showInputMessage="1" showErrorMessage="1" sqref="E55 E61">
      <formula1>$P$99:$P$111</formula1>
    </dataValidation>
    <dataValidation type="list" allowBlank="1" showInputMessage="1" showErrorMessage="1" sqref="J50:J54 J56:J60">
      <formula1>$M$4:$M$8</formula1>
    </dataValidation>
    <dataValidation type="list" allowBlank="1" showInputMessage="1" showErrorMessage="1" sqref="J23:J42">
      <formula1>$M$3:$M$6</formula1>
    </dataValidation>
  </dataValidations>
  <hyperlinks>
    <hyperlink ref="A69" location="_ftnref3" display="_ftnref3"/>
    <hyperlink ref="A68" location="_ftnref4" display="_ftnref4"/>
    <hyperlink ref="A71" location="_ftnref6" display="_ftnref6"/>
  </hyperlinks>
  <printOptions horizontalCentered="1"/>
  <pageMargins left="0.31496062992125984" right="0.31496062992125984" top="0.39370078740157483" bottom="0.35433070866141736" header="0.31496062992125984" footer="0.31496062992125984"/>
  <pageSetup paperSize="9" scale="60" orientation="portrait" r:id="rId1"/>
  <rowBreaks count="1" manualBreakCount="1">
    <brk id="45" max="9" man="1"/>
  </rowBreaks>
  <colBreaks count="2" manualBreakCount="2">
    <brk id="10" min="2" max="105" man="1"/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O2</vt:lpstr>
      <vt:lpstr>'ZAŁĄCZNIK O2'!Obszar_wydruku</vt:lpstr>
    </vt:vector>
  </TitlesOfParts>
  <Company>UMW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umelwo02</dc:creator>
  <cp:lastModifiedBy>ummohi01</cp:lastModifiedBy>
  <cp:lastPrinted>2023-01-11T09:40:36Z</cp:lastPrinted>
  <dcterms:created xsi:type="dcterms:W3CDTF">2020-09-21T06:14:10Z</dcterms:created>
  <dcterms:modified xsi:type="dcterms:W3CDTF">2023-02-10T14:16:25Z</dcterms:modified>
</cp:coreProperties>
</file>