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 activeTab="1"/>
  </bookViews>
  <sheets>
    <sheet name="zadanie nr 5 USC" sheetId="1" r:id="rId1"/>
    <sheet name="sprawdzenie" sheetId="2" r:id="rId2"/>
  </sheets>
  <calcPr calcId="125725"/>
</workbook>
</file>

<file path=xl/calcChain.xml><?xml version="1.0" encoding="utf-8"?>
<calcChain xmlns="http://schemas.openxmlformats.org/spreadsheetml/2006/main">
  <c r="J20" i="2"/>
  <c r="H13"/>
  <c r="J13" s="1"/>
  <c r="L13" s="1"/>
  <c r="L14"/>
  <c r="L15"/>
  <c r="L16"/>
  <c r="L17"/>
  <c r="L18"/>
  <c r="L19"/>
  <c r="J14"/>
  <c r="J15"/>
  <c r="J16"/>
  <c r="J17"/>
  <c r="J18"/>
  <c r="J19"/>
  <c r="H14"/>
  <c r="H15"/>
  <c r="H16"/>
  <c r="H17"/>
  <c r="H18"/>
  <c r="H19"/>
  <c r="L20" l="1"/>
</calcChain>
</file>

<file path=xl/sharedStrings.xml><?xml version="1.0" encoding="utf-8"?>
<sst xmlns="http://schemas.openxmlformats.org/spreadsheetml/2006/main" count="107" uniqueCount="53">
  <si>
    <t>ZAŁ. 6</t>
  </si>
  <si>
    <t>dla Zadania nr 5</t>
  </si>
  <si>
    <t xml:space="preserve">FORMULARZ  RZECZOWO- CENOWY </t>
  </si>
  <si>
    <t>Obiekt  USC  przy ul. P.Włodkowica 20</t>
  </si>
  <si>
    <t>Lp.</t>
  </si>
  <si>
    <t>Wyszczególnienie czynności wg rodzaju powierzchni</t>
  </si>
  <si>
    <t>j.m</t>
  </si>
  <si>
    <t>Ilość</t>
  </si>
  <si>
    <t xml:space="preserve">Cena netto za </t>
  </si>
  <si>
    <t>1 rbh /</t>
  </si>
  <si>
    <t>1 raz</t>
  </si>
  <si>
    <t>Ilość dni / godzin w miesiącu</t>
  </si>
  <si>
    <t>Wartość netto za 1m-c/1 raz</t>
  </si>
  <si>
    <t xml:space="preserve">Okres trwania umowy/ ilość wykonanych usług </t>
  </si>
  <si>
    <t>Wartość netto za cały okres obowiązywania umowy</t>
  </si>
  <si>
    <t>Stawka podatku VAT</t>
  </si>
  <si>
    <t>Wartość brutto za cały okres obowiązywania umowy</t>
  </si>
  <si>
    <t>% udział kosztów osobowych w cenie netto</t>
  </si>
  <si>
    <t>7 (4x5x6)</t>
  </si>
  <si>
    <t>9 (7x8)</t>
  </si>
  <si>
    <t>11 [9+(9x10)]</t>
  </si>
  <si>
    <t>Powierzchnia użytkowa *</t>
  </si>
  <si>
    <t>22 dni</t>
  </si>
  <si>
    <t>24 m-ce</t>
  </si>
  <si>
    <t>Powierzchnia użytkowa **</t>
  </si>
  <si>
    <t>Powierzchnia użytkowa-taras</t>
  </si>
  <si>
    <t>4 dni</t>
  </si>
  <si>
    <t>Powierzchnia strychu</t>
  </si>
  <si>
    <t>1 raz w roku</t>
  </si>
  <si>
    <t>2 razy</t>
  </si>
  <si>
    <t>rbh</t>
  </si>
  <si>
    <t>1 osoba</t>
  </si>
  <si>
    <t>276 rbh</t>
  </si>
  <si>
    <t>Powierzchnia posesji</t>
  </si>
  <si>
    <t>26 dni</t>
  </si>
  <si>
    <t>RAZEM</t>
  </si>
  <si>
    <t xml:space="preserve">  </t>
  </si>
  <si>
    <r>
      <t>**)</t>
    </r>
    <r>
      <rPr>
        <i/>
        <sz val="8"/>
        <color theme="1"/>
        <rFont val="Arial"/>
        <family val="2"/>
        <charset val="238"/>
      </rPr>
      <t>Powierzchnia użytkowa sprzątania średnio 22 dni w miesiącu x 12  miesięcy = 264 dni w roku</t>
    </r>
  </si>
  <si>
    <t>**) Powierzchnia użytkowa sprzątana w soboty oraz dni wolne zgodnie z harmonogramem ślubów- ok. 3500 m2 w miesiącu</t>
  </si>
  <si>
    <t>***)średnia ilość rbh rocznie wyliczona przy założeniu średnio 176 godzin miesięcznie przy 8 godzinnym dniu pracy (poniedziałek -piątek) dla 1 osoby oraz dodatkowo 100 godzin miesięcznie</t>
  </si>
  <si>
    <t xml:space="preserve">     (w soboty lub dni wolne przewidywana obsługa - 2 osoby zgodnie z ustalonym  harmonogramem ślubów).</t>
  </si>
  <si>
    <t xml:space="preserve">      Koszt zakupu środków czystości należy wliczyć w cenę sprzątania</t>
  </si>
  <si>
    <r>
      <t xml:space="preserve">    </t>
    </r>
    <r>
      <rPr>
        <sz val="8"/>
        <color theme="1"/>
        <rFont val="Arial"/>
        <family val="2"/>
        <charset val="238"/>
      </rPr>
      <t xml:space="preserve">Pod pojęciem powierzchnia użytkowa należy rozumieć: powierzchnię pokoi biurowych, korytarzy, holi, klatek schodowych, windy,  toalet, magazynów, pomieszczeń gospodarczych, archiwów, </t>
    </r>
  </si>
  <si>
    <t xml:space="preserve">     balkonów i tarasów.</t>
  </si>
  <si>
    <t>Powierzchnia użytkowa-archiwum</t>
  </si>
  <si>
    <t>Bieżący serwis porządkowy (1 osoba – pon-pt,2 osoby -soboty)***</t>
  </si>
  <si>
    <r>
      <t>1 m</t>
    </r>
    <r>
      <rPr>
        <vertAlign val="superscript"/>
        <sz val="8"/>
        <color theme="1"/>
        <rFont val="Verdana"/>
        <family val="2"/>
        <charset val="238"/>
      </rPr>
      <t>2</t>
    </r>
    <r>
      <rPr>
        <sz val="8"/>
        <color theme="1"/>
        <rFont val="Verdana"/>
        <family val="2"/>
        <charset val="238"/>
      </rPr>
      <t xml:space="preserve">/ </t>
    </r>
  </si>
  <si>
    <r>
      <t>m</t>
    </r>
    <r>
      <rPr>
        <vertAlign val="superscript"/>
        <sz val="8"/>
        <color theme="1"/>
        <rFont val="Verdana"/>
        <family val="2"/>
        <charset val="238"/>
      </rPr>
      <t>2</t>
    </r>
  </si>
  <si>
    <t>x</t>
  </si>
  <si>
    <t>Wartość zadanie nr 5</t>
  </si>
  <si>
    <t>wynosi: …………………..brutto</t>
  </si>
  <si>
    <t>wartość zadanie nr 5</t>
  </si>
  <si>
    <t>UWAGA! Dokument musi zostać opatrzony kwalifikowanym podpisem elektronicznym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</si>
</sst>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Verdana"/>
      <family val="2"/>
      <charset val="238"/>
    </font>
    <font>
      <vertAlign val="superscript"/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20"/>
      <color theme="1"/>
      <name val="Verdana"/>
      <family val="2"/>
      <charset val="238"/>
    </font>
    <font>
      <sz val="8"/>
      <color rgb="FFFF0000"/>
      <name val="Verdana"/>
      <family val="2"/>
      <charset val="238"/>
    </font>
    <font>
      <sz val="12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justify"/>
    </xf>
    <xf numFmtId="0" fontId="6" fillId="0" borderId="0" xfId="0" applyFont="1"/>
    <xf numFmtId="0" fontId="7" fillId="0" borderId="0" xfId="0" applyFont="1"/>
    <xf numFmtId="0" fontId="5" fillId="0" borderId="0" xfId="0" applyFont="1"/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8" fillId="0" borderId="4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" fontId="8" fillId="0" borderId="4" xfId="0" applyNumberFormat="1" applyFont="1" applyBorder="1" applyAlignment="1">
      <alignment horizontal="right" vertical="top" wrapText="1"/>
    </xf>
    <xf numFmtId="0" fontId="8" fillId="2" borderId="5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5" xfId="0" applyFont="1" applyBorder="1" applyAlignment="1">
      <alignment horizontal="right" vertical="top" wrapText="1"/>
    </xf>
    <xf numFmtId="0" fontId="8" fillId="0" borderId="0" xfId="0" applyFont="1" applyBorder="1" applyAlignment="1">
      <alignment vertical="top" wrapText="1"/>
    </xf>
    <xf numFmtId="0" fontId="8" fillId="3" borderId="0" xfId="0" applyFont="1" applyFill="1" applyBorder="1" applyAlignment="1">
      <alignment horizontal="right" vertical="top" wrapText="1"/>
    </xf>
    <xf numFmtId="0" fontId="8" fillId="3" borderId="0" xfId="0" applyFont="1" applyFill="1" applyBorder="1" applyAlignment="1">
      <alignment vertical="top" wrapText="1"/>
    </xf>
    <xf numFmtId="0" fontId="10" fillId="0" borderId="0" xfId="0" applyFont="1" applyAlignment="1">
      <alignment vertical="center"/>
    </xf>
    <xf numFmtId="0" fontId="8" fillId="2" borderId="12" xfId="0" applyFont="1" applyFill="1" applyBorder="1" applyAlignment="1">
      <alignment horizontal="center" vertical="top" wrapText="1"/>
    </xf>
    <xf numFmtId="0" fontId="8" fillId="0" borderId="13" xfId="0" applyFont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2" fontId="8" fillId="0" borderId="4" xfId="0" applyNumberFormat="1" applyFont="1" applyBorder="1" applyAlignment="1">
      <alignment horizontal="right" vertical="top" wrapText="1"/>
    </xf>
    <xf numFmtId="2" fontId="8" fillId="0" borderId="5" xfId="0" applyNumberFormat="1" applyFont="1" applyBorder="1" applyAlignment="1">
      <alignment horizontal="right" vertical="top" wrapText="1"/>
    </xf>
    <xf numFmtId="2" fontId="8" fillId="0" borderId="13" xfId="0" applyNumberFormat="1" applyFont="1" applyBorder="1" applyAlignment="1">
      <alignment horizontal="right" vertical="top" wrapText="1"/>
    </xf>
    <xf numFmtId="0" fontId="8" fillId="0" borderId="9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1" fillId="0" borderId="7" xfId="0" applyFont="1" applyBorder="1" applyAlignment="1">
      <alignment horizontal="center" vertical="top" wrapText="1"/>
    </xf>
    <xf numFmtId="0" fontId="8" fillId="3" borderId="1" xfId="0" applyFont="1" applyFill="1" applyBorder="1" applyAlignment="1">
      <alignment vertical="top" wrapText="1"/>
    </xf>
    <xf numFmtId="4" fontId="8" fillId="3" borderId="1" xfId="0" applyNumberFormat="1" applyFont="1" applyFill="1" applyBorder="1" applyAlignment="1">
      <alignment horizontal="right" vertical="top" wrapText="1"/>
    </xf>
    <xf numFmtId="0" fontId="8" fillId="3" borderId="4" xfId="0" applyFont="1" applyFill="1" applyBorder="1" applyAlignment="1">
      <alignment vertical="top" wrapText="1"/>
    </xf>
    <xf numFmtId="0" fontId="8" fillId="3" borderId="7" xfId="0" applyFont="1" applyFill="1" applyBorder="1" applyAlignment="1">
      <alignment vertical="top" wrapText="1"/>
    </xf>
    <xf numFmtId="4" fontId="8" fillId="3" borderId="4" xfId="0" applyNumberFormat="1" applyFont="1" applyFill="1" applyBorder="1" applyAlignment="1">
      <alignment horizontal="right" vertical="top" wrapText="1"/>
    </xf>
    <xf numFmtId="2" fontId="8" fillId="3" borderId="4" xfId="0" applyNumberFormat="1" applyFont="1" applyFill="1" applyBorder="1" applyAlignment="1">
      <alignment horizontal="right" vertical="top" wrapText="1"/>
    </xf>
    <xf numFmtId="0" fontId="8" fillId="3" borderId="3" xfId="0" applyFont="1" applyFill="1" applyBorder="1" applyAlignment="1">
      <alignment vertical="top" wrapText="1"/>
    </xf>
    <xf numFmtId="0" fontId="8" fillId="3" borderId="5" xfId="0" applyFont="1" applyFill="1" applyBorder="1" applyAlignment="1">
      <alignment vertical="top" wrapText="1"/>
    </xf>
    <xf numFmtId="2" fontId="8" fillId="3" borderId="5" xfId="0" applyNumberFormat="1" applyFont="1" applyFill="1" applyBorder="1" applyAlignment="1">
      <alignment horizontal="right" vertical="top" wrapText="1"/>
    </xf>
    <xf numFmtId="0" fontId="8" fillId="3" borderId="11" xfId="0" applyFont="1" applyFill="1" applyBorder="1" applyAlignment="1">
      <alignment vertical="top" wrapText="1"/>
    </xf>
    <xf numFmtId="0" fontId="8" fillId="3" borderId="9" xfId="0" applyFont="1" applyFill="1" applyBorder="1" applyAlignment="1">
      <alignment vertical="top" wrapText="1"/>
    </xf>
    <xf numFmtId="0" fontId="8" fillId="3" borderId="5" xfId="0" applyFont="1" applyFill="1" applyBorder="1" applyAlignment="1">
      <alignment horizontal="right" vertical="top" wrapText="1"/>
    </xf>
    <xf numFmtId="0" fontId="8" fillId="3" borderId="13" xfId="0" applyFont="1" applyFill="1" applyBorder="1" applyAlignment="1">
      <alignment vertical="top" wrapText="1"/>
    </xf>
    <xf numFmtId="2" fontId="8" fillId="3" borderId="13" xfId="0" applyNumberFormat="1" applyFont="1" applyFill="1" applyBorder="1" applyAlignment="1">
      <alignment horizontal="right" vertical="top" wrapText="1"/>
    </xf>
    <xf numFmtId="0" fontId="8" fillId="3" borderId="14" xfId="0" applyFont="1" applyFill="1" applyBorder="1" applyAlignment="1">
      <alignment vertical="top" wrapText="1"/>
    </xf>
    <xf numFmtId="2" fontId="12" fillId="3" borderId="4" xfId="0" applyNumberFormat="1" applyFont="1" applyFill="1" applyBorder="1" applyAlignment="1">
      <alignment vertical="top" wrapText="1"/>
    </xf>
    <xf numFmtId="2" fontId="12" fillId="0" borderId="7" xfId="0" applyNumberFormat="1" applyFont="1" applyBorder="1" applyAlignment="1">
      <alignment horizontal="center" vertical="top" wrapText="1"/>
    </xf>
    <xf numFmtId="9" fontId="12" fillId="3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/>
    </xf>
    <xf numFmtId="0" fontId="0" fillId="0" borderId="0" xfId="0" applyAlignment="1"/>
    <xf numFmtId="0" fontId="5" fillId="0" borderId="0" xfId="0" applyFont="1" applyAlignment="1">
      <alignment horizontal="justify"/>
    </xf>
    <xf numFmtId="0" fontId="8" fillId="2" borderId="4" xfId="0" applyFont="1" applyFill="1" applyBorder="1" applyAlignment="1">
      <alignment horizontal="right" vertical="top" wrapText="1"/>
    </xf>
    <xf numFmtId="0" fontId="8" fillId="2" borderId="8" xfId="0" applyFont="1" applyFill="1" applyBorder="1" applyAlignment="1">
      <alignment horizontal="right" vertical="top" wrapText="1"/>
    </xf>
    <xf numFmtId="0" fontId="8" fillId="2" borderId="10" xfId="0" applyFont="1" applyFill="1" applyBorder="1" applyAlignment="1">
      <alignment horizontal="right" vertical="top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0" fontId="8" fillId="2" borderId="7" xfId="0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center" wrapText="1"/>
    </xf>
    <xf numFmtId="0" fontId="13" fillId="0" borderId="0" xfId="0" applyFont="1" applyAlignment="1">
      <alignment horizontal="justify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M29"/>
  <sheetViews>
    <sheetView topLeftCell="A2" workbookViewId="0">
      <selection activeCell="Q24" sqref="Q23:Q24"/>
    </sheetView>
  </sheetViews>
  <sheetFormatPr defaultRowHeight="15"/>
  <cols>
    <col min="2" max="2" width="6.7109375" customWidth="1"/>
    <col min="3" max="3" width="16.42578125" customWidth="1"/>
    <col min="4" max="4" width="7.28515625" customWidth="1"/>
    <col min="8" max="8" width="14.85546875" customWidth="1"/>
    <col min="9" max="9" width="11.5703125" customWidth="1"/>
    <col min="10" max="10" width="13.7109375" customWidth="1"/>
    <col min="12" max="12" width="13" customWidth="1"/>
    <col min="13" max="13" width="10.28515625" customWidth="1"/>
  </cols>
  <sheetData>
    <row r="3" spans="2:13" ht="15.75">
      <c r="K3" s="1"/>
    </row>
    <row r="4" spans="2:13" ht="15.75">
      <c r="K4" s="2" t="s">
        <v>0</v>
      </c>
    </row>
    <row r="5" spans="2:13" ht="15.75">
      <c r="K5" s="2" t="s">
        <v>1</v>
      </c>
    </row>
    <row r="6" spans="2:13">
      <c r="B6" s="4"/>
      <c r="K6" s="3" t="s">
        <v>2</v>
      </c>
    </row>
    <row r="7" spans="2:13" ht="15.75" thickBot="1">
      <c r="B7" s="5" t="s">
        <v>3</v>
      </c>
    </row>
    <row r="8" spans="2:13" ht="26.25" customHeight="1">
      <c r="B8" s="64" t="s">
        <v>4</v>
      </c>
      <c r="C8" s="61" t="s">
        <v>5</v>
      </c>
      <c r="D8" s="61" t="s">
        <v>6</v>
      </c>
      <c r="E8" s="61" t="s">
        <v>7</v>
      </c>
      <c r="F8" s="10" t="s">
        <v>8</v>
      </c>
      <c r="G8" s="61" t="s">
        <v>11</v>
      </c>
      <c r="H8" s="61" t="s">
        <v>12</v>
      </c>
      <c r="I8" s="61" t="s">
        <v>13</v>
      </c>
      <c r="J8" s="61" t="s">
        <v>14</v>
      </c>
      <c r="K8" s="61" t="s">
        <v>15</v>
      </c>
      <c r="L8" s="61" t="s">
        <v>16</v>
      </c>
      <c r="M8" s="61" t="s">
        <v>17</v>
      </c>
    </row>
    <row r="9" spans="2:13">
      <c r="B9" s="65"/>
      <c r="C9" s="62"/>
      <c r="D9" s="62"/>
      <c r="E9" s="62"/>
      <c r="F9" s="11" t="s">
        <v>46</v>
      </c>
      <c r="G9" s="62"/>
      <c r="H9" s="62"/>
      <c r="I9" s="62"/>
      <c r="J9" s="62"/>
      <c r="K9" s="62"/>
      <c r="L9" s="62"/>
      <c r="M9" s="62"/>
    </row>
    <row r="10" spans="2:13">
      <c r="B10" s="65"/>
      <c r="C10" s="62"/>
      <c r="D10" s="62"/>
      <c r="E10" s="62"/>
      <c r="F10" s="11" t="s">
        <v>9</v>
      </c>
      <c r="G10" s="62"/>
      <c r="H10" s="62"/>
      <c r="I10" s="62"/>
      <c r="J10" s="62"/>
      <c r="K10" s="62"/>
      <c r="L10" s="62"/>
      <c r="M10" s="62"/>
    </row>
    <row r="11" spans="2:13" ht="15.75" thickBot="1">
      <c r="B11" s="66"/>
      <c r="C11" s="63"/>
      <c r="D11" s="63"/>
      <c r="E11" s="63"/>
      <c r="F11" s="12" t="s">
        <v>10</v>
      </c>
      <c r="G11" s="63"/>
      <c r="H11" s="63"/>
      <c r="I11" s="63"/>
      <c r="J11" s="63"/>
      <c r="K11" s="63"/>
      <c r="L11" s="63"/>
      <c r="M11" s="63"/>
    </row>
    <row r="12" spans="2:13" ht="15.75" thickBot="1">
      <c r="B12" s="11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" t="s">
        <v>18</v>
      </c>
      <c r="I12" s="11">
        <v>8</v>
      </c>
      <c r="J12" s="12" t="s">
        <v>19</v>
      </c>
      <c r="K12" s="11">
        <v>10</v>
      </c>
      <c r="L12" s="12" t="s">
        <v>20</v>
      </c>
      <c r="M12" s="13">
        <v>12</v>
      </c>
    </row>
    <row r="13" spans="2:13" ht="21.75" thickBot="1">
      <c r="B13" s="14">
        <v>1</v>
      </c>
      <c r="C13" s="15" t="s">
        <v>21</v>
      </c>
      <c r="D13" s="15" t="s">
        <v>47</v>
      </c>
      <c r="E13" s="16">
        <v>1109</v>
      </c>
      <c r="F13" s="15"/>
      <c r="G13" s="15" t="s">
        <v>22</v>
      </c>
      <c r="H13" s="17"/>
      <c r="I13" s="15" t="s">
        <v>23</v>
      </c>
      <c r="J13" s="17"/>
      <c r="K13" s="15"/>
      <c r="L13" s="17"/>
      <c r="M13" s="18"/>
    </row>
    <row r="14" spans="2:13" ht="21.75" thickBot="1">
      <c r="B14" s="12">
        <v>2</v>
      </c>
      <c r="C14" s="17" t="s">
        <v>24</v>
      </c>
      <c r="D14" s="17" t="s">
        <v>47</v>
      </c>
      <c r="E14" s="19">
        <v>3500</v>
      </c>
      <c r="F14" s="17"/>
      <c r="G14" s="17" t="s">
        <v>10</v>
      </c>
      <c r="H14" s="17"/>
      <c r="I14" s="17" t="s">
        <v>23</v>
      </c>
      <c r="J14" s="17"/>
      <c r="K14" s="17"/>
      <c r="L14" s="17"/>
      <c r="M14" s="18"/>
    </row>
    <row r="15" spans="2:13" ht="21.75" thickBot="1">
      <c r="B15" s="12">
        <v>3</v>
      </c>
      <c r="C15" s="17" t="s">
        <v>25</v>
      </c>
      <c r="D15" s="17" t="s">
        <v>47</v>
      </c>
      <c r="E15" s="31">
        <v>50.2</v>
      </c>
      <c r="F15" s="17"/>
      <c r="G15" s="17" t="s">
        <v>26</v>
      </c>
      <c r="H15" s="17"/>
      <c r="I15" s="17" t="s">
        <v>23</v>
      </c>
      <c r="J15" s="17"/>
      <c r="K15" s="17"/>
      <c r="L15" s="17"/>
      <c r="M15" s="18"/>
    </row>
    <row r="16" spans="2:13" ht="32.25" thickBot="1">
      <c r="B16" s="20">
        <v>4</v>
      </c>
      <c r="C16" s="21" t="s">
        <v>44</v>
      </c>
      <c r="D16" s="22" t="s">
        <v>47</v>
      </c>
      <c r="E16" s="32">
        <v>338</v>
      </c>
      <c r="F16" s="22"/>
      <c r="G16" s="22" t="s">
        <v>26</v>
      </c>
      <c r="H16" s="22"/>
      <c r="I16" s="22" t="s">
        <v>23</v>
      </c>
      <c r="J16" s="22"/>
      <c r="K16" s="22"/>
      <c r="L16" s="22"/>
      <c r="M16" s="22"/>
    </row>
    <row r="17" spans="2:13" ht="22.5" customHeight="1" thickBot="1">
      <c r="B17" s="10">
        <v>5</v>
      </c>
      <c r="C17" s="35" t="s">
        <v>27</v>
      </c>
      <c r="D17" s="34" t="s">
        <v>47</v>
      </c>
      <c r="E17" s="32">
        <v>361.1</v>
      </c>
      <c r="F17" s="22"/>
      <c r="G17" s="22" t="s">
        <v>28</v>
      </c>
      <c r="H17" s="22"/>
      <c r="I17" s="22" t="s">
        <v>29</v>
      </c>
      <c r="J17" s="22"/>
      <c r="K17" s="22"/>
      <c r="L17" s="22"/>
      <c r="M17" s="22"/>
    </row>
    <row r="18" spans="2:13" ht="42.75" thickBot="1">
      <c r="B18" s="20">
        <v>6</v>
      </c>
      <c r="C18" s="21" t="s">
        <v>45</v>
      </c>
      <c r="D18" s="22" t="s">
        <v>30</v>
      </c>
      <c r="E18" s="23" t="s">
        <v>31</v>
      </c>
      <c r="F18" s="22"/>
      <c r="G18" s="22" t="s">
        <v>32</v>
      </c>
      <c r="H18" s="22"/>
      <c r="I18" s="22" t="s">
        <v>23</v>
      </c>
      <c r="J18" s="22"/>
      <c r="K18" s="22"/>
      <c r="L18" s="22"/>
      <c r="M18" s="22"/>
    </row>
    <row r="19" spans="2:13" ht="21.75" thickBot="1">
      <c r="B19" s="28">
        <v>7</v>
      </c>
      <c r="C19" s="29" t="s">
        <v>33</v>
      </c>
      <c r="D19" s="29" t="s">
        <v>47</v>
      </c>
      <c r="E19" s="33">
        <v>700</v>
      </c>
      <c r="F19" s="29"/>
      <c r="G19" s="29" t="s">
        <v>34</v>
      </c>
      <c r="H19" s="29"/>
      <c r="I19" s="29" t="s">
        <v>23</v>
      </c>
      <c r="J19" s="29"/>
      <c r="K19" s="29"/>
      <c r="L19" s="29"/>
      <c r="M19" s="30"/>
    </row>
    <row r="20" spans="2:13" ht="29.25" customHeight="1" thickBot="1">
      <c r="B20" s="58" t="s">
        <v>35</v>
      </c>
      <c r="C20" s="59"/>
      <c r="D20" s="59"/>
      <c r="E20" s="59"/>
      <c r="F20" s="59"/>
      <c r="G20" s="59"/>
      <c r="H20" s="59"/>
      <c r="I20" s="60"/>
      <c r="J20" s="18"/>
      <c r="K20" s="36" t="s">
        <v>48</v>
      </c>
      <c r="L20" s="18"/>
      <c r="M20" s="36" t="s">
        <v>48</v>
      </c>
    </row>
    <row r="21" spans="2:13" ht="29.25" customHeight="1">
      <c r="B21" s="25"/>
      <c r="C21" s="25"/>
      <c r="D21" s="25"/>
      <c r="E21" s="25"/>
      <c r="F21" s="25"/>
      <c r="G21" s="25"/>
      <c r="H21" s="25"/>
      <c r="I21" s="25"/>
      <c r="J21" s="26"/>
      <c r="K21" s="24"/>
      <c r="L21" s="24"/>
      <c r="M21" s="24"/>
    </row>
    <row r="22" spans="2:13">
      <c r="B22" s="6" t="s">
        <v>36</v>
      </c>
      <c r="H22" s="67" t="s">
        <v>51</v>
      </c>
      <c r="I22" s="56"/>
      <c r="J22" s="27" t="s">
        <v>50</v>
      </c>
      <c r="K22" s="27"/>
      <c r="L22" s="27"/>
    </row>
    <row r="23" spans="2:13">
      <c r="B23" s="7" t="s">
        <v>37</v>
      </c>
    </row>
    <row r="24" spans="2:13">
      <c r="B24" s="8" t="s">
        <v>38</v>
      </c>
    </row>
    <row r="25" spans="2:13">
      <c r="B25" s="8" t="s">
        <v>39</v>
      </c>
    </row>
    <row r="26" spans="2:13">
      <c r="B26" s="8" t="s">
        <v>40</v>
      </c>
    </row>
    <row r="27" spans="2:13">
      <c r="B27" s="9" t="s">
        <v>41</v>
      </c>
    </row>
    <row r="28" spans="2:13">
      <c r="B28" s="55" t="s">
        <v>42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</row>
    <row r="29" spans="2:13">
      <c r="B29" s="57" t="s">
        <v>43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</row>
  </sheetData>
  <mergeCells count="15">
    <mergeCell ref="B28:M28"/>
    <mergeCell ref="B29:M29"/>
    <mergeCell ref="B20:I20"/>
    <mergeCell ref="I8:I11"/>
    <mergeCell ref="J8:J11"/>
    <mergeCell ref="K8:K11"/>
    <mergeCell ref="L8:L11"/>
    <mergeCell ref="M8:M11"/>
    <mergeCell ref="B8:B11"/>
    <mergeCell ref="C8:C11"/>
    <mergeCell ref="D8:D11"/>
    <mergeCell ref="E8:E11"/>
    <mergeCell ref="G8:G11"/>
    <mergeCell ref="H8:H11"/>
    <mergeCell ref="H22:I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M29"/>
  <sheetViews>
    <sheetView tabSelected="1" workbookViewId="0">
      <selection activeCell="B28" sqref="B28:M28"/>
    </sheetView>
  </sheetViews>
  <sheetFormatPr defaultRowHeight="15"/>
  <cols>
    <col min="2" max="2" width="6.7109375" customWidth="1"/>
    <col min="3" max="3" width="16.42578125" customWidth="1"/>
    <col min="4" max="4" width="7.28515625" customWidth="1"/>
    <col min="8" max="8" width="14.85546875" customWidth="1"/>
    <col min="9" max="9" width="11.5703125" customWidth="1"/>
    <col min="10" max="10" width="13.7109375" customWidth="1"/>
    <col min="12" max="12" width="13" customWidth="1"/>
    <col min="13" max="13" width="10.28515625" customWidth="1"/>
  </cols>
  <sheetData>
    <row r="3" spans="2:13" ht="15.75">
      <c r="K3" s="1"/>
    </row>
    <row r="4" spans="2:13" ht="15.75">
      <c r="K4" s="2" t="s">
        <v>0</v>
      </c>
    </row>
    <row r="5" spans="2:13" ht="15.75">
      <c r="K5" s="2" t="s">
        <v>1</v>
      </c>
    </row>
    <row r="6" spans="2:13">
      <c r="B6" s="4"/>
      <c r="K6" s="3" t="s">
        <v>2</v>
      </c>
    </row>
    <row r="7" spans="2:13" ht="15.75" thickBot="1">
      <c r="B7" s="5" t="s">
        <v>3</v>
      </c>
    </row>
    <row r="8" spans="2:13" ht="26.25" customHeight="1">
      <c r="B8" s="64" t="s">
        <v>4</v>
      </c>
      <c r="C8" s="61" t="s">
        <v>5</v>
      </c>
      <c r="D8" s="61" t="s">
        <v>6</v>
      </c>
      <c r="E8" s="61" t="s">
        <v>7</v>
      </c>
      <c r="F8" s="10" t="s">
        <v>8</v>
      </c>
      <c r="G8" s="61" t="s">
        <v>11</v>
      </c>
      <c r="H8" s="61" t="s">
        <v>12</v>
      </c>
      <c r="I8" s="61" t="s">
        <v>13</v>
      </c>
      <c r="J8" s="61" t="s">
        <v>14</v>
      </c>
      <c r="K8" s="61" t="s">
        <v>15</v>
      </c>
      <c r="L8" s="61" t="s">
        <v>16</v>
      </c>
      <c r="M8" s="61" t="s">
        <v>17</v>
      </c>
    </row>
    <row r="9" spans="2:13">
      <c r="B9" s="65"/>
      <c r="C9" s="62"/>
      <c r="D9" s="62"/>
      <c r="E9" s="62"/>
      <c r="F9" s="11" t="s">
        <v>46</v>
      </c>
      <c r="G9" s="62"/>
      <c r="H9" s="62"/>
      <c r="I9" s="62"/>
      <c r="J9" s="62"/>
      <c r="K9" s="62"/>
      <c r="L9" s="62"/>
      <c r="M9" s="62"/>
    </row>
    <row r="10" spans="2:13">
      <c r="B10" s="65"/>
      <c r="C10" s="62"/>
      <c r="D10" s="62"/>
      <c r="E10" s="62"/>
      <c r="F10" s="11" t="s">
        <v>9</v>
      </c>
      <c r="G10" s="62"/>
      <c r="H10" s="62"/>
      <c r="I10" s="62"/>
      <c r="J10" s="62"/>
      <c r="K10" s="62"/>
      <c r="L10" s="62"/>
      <c r="M10" s="62"/>
    </row>
    <row r="11" spans="2:13" ht="15.75" thickBot="1">
      <c r="B11" s="66"/>
      <c r="C11" s="63"/>
      <c r="D11" s="63"/>
      <c r="E11" s="63"/>
      <c r="F11" s="12" t="s">
        <v>10</v>
      </c>
      <c r="G11" s="63"/>
      <c r="H11" s="63"/>
      <c r="I11" s="63"/>
      <c r="J11" s="63"/>
      <c r="K11" s="63"/>
      <c r="L11" s="63"/>
      <c r="M11" s="63"/>
    </row>
    <row r="12" spans="2:13" ht="15.75" thickBot="1">
      <c r="B12" s="11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" t="s">
        <v>18</v>
      </c>
      <c r="I12" s="11">
        <v>8</v>
      </c>
      <c r="J12" s="12" t="s">
        <v>19</v>
      </c>
      <c r="K12" s="11">
        <v>10</v>
      </c>
      <c r="L12" s="12" t="s">
        <v>20</v>
      </c>
      <c r="M12" s="13">
        <v>12</v>
      </c>
    </row>
    <row r="13" spans="2:13" ht="21.75" thickBot="1">
      <c r="B13" s="14">
        <v>1</v>
      </c>
      <c r="C13" s="37" t="s">
        <v>21</v>
      </c>
      <c r="D13" s="37" t="s">
        <v>47</v>
      </c>
      <c r="E13" s="38">
        <v>1109</v>
      </c>
      <c r="F13" s="37"/>
      <c r="G13" s="37">
        <v>22</v>
      </c>
      <c r="H13" s="52">
        <f>G13*F13*E13</f>
        <v>0</v>
      </c>
      <c r="I13" s="37">
        <v>24</v>
      </c>
      <c r="J13" s="52">
        <f>I13*H13</f>
        <v>0</v>
      </c>
      <c r="K13" s="54">
        <v>0.23</v>
      </c>
      <c r="L13" s="52">
        <f>J13+(J13*K13)</f>
        <v>0</v>
      </c>
      <c r="M13" s="40"/>
    </row>
    <row r="14" spans="2:13" ht="21.75" thickBot="1">
      <c r="B14" s="12">
        <v>2</v>
      </c>
      <c r="C14" s="39" t="s">
        <v>24</v>
      </c>
      <c r="D14" s="39" t="s">
        <v>47</v>
      </c>
      <c r="E14" s="41">
        <v>3500</v>
      </c>
      <c r="F14" s="39"/>
      <c r="G14" s="39">
        <v>1</v>
      </c>
      <c r="H14" s="52">
        <f t="shared" ref="H14:H19" si="0">G14*F14*E14</f>
        <v>0</v>
      </c>
      <c r="I14" s="39">
        <v>24</v>
      </c>
      <c r="J14" s="52">
        <f t="shared" ref="J14:J19" si="1">I14*H14</f>
        <v>0</v>
      </c>
      <c r="K14" s="54">
        <v>0.23</v>
      </c>
      <c r="L14" s="52">
        <f t="shared" ref="L14:L19" si="2">J14+(J14*K14)</f>
        <v>0</v>
      </c>
      <c r="M14" s="40"/>
    </row>
    <row r="15" spans="2:13" ht="21.75" thickBot="1">
      <c r="B15" s="12">
        <v>3</v>
      </c>
      <c r="C15" s="39" t="s">
        <v>25</v>
      </c>
      <c r="D15" s="39" t="s">
        <v>47</v>
      </c>
      <c r="E15" s="42">
        <v>50.2</v>
      </c>
      <c r="F15" s="39"/>
      <c r="G15" s="39">
        <v>4</v>
      </c>
      <c r="H15" s="52">
        <f t="shared" si="0"/>
        <v>0</v>
      </c>
      <c r="I15" s="39">
        <v>24</v>
      </c>
      <c r="J15" s="52">
        <f t="shared" si="1"/>
        <v>0</v>
      </c>
      <c r="K15" s="54">
        <v>0.23</v>
      </c>
      <c r="L15" s="52">
        <f t="shared" si="2"/>
        <v>0</v>
      </c>
      <c r="M15" s="40"/>
    </row>
    <row r="16" spans="2:13" ht="32.25" thickBot="1">
      <c r="B16" s="20">
        <v>4</v>
      </c>
      <c r="C16" s="43" t="s">
        <v>44</v>
      </c>
      <c r="D16" s="44" t="s">
        <v>47</v>
      </c>
      <c r="E16" s="45">
        <v>338</v>
      </c>
      <c r="F16" s="44"/>
      <c r="G16" s="44">
        <v>4</v>
      </c>
      <c r="H16" s="52">
        <f t="shared" si="0"/>
        <v>0</v>
      </c>
      <c r="I16" s="44">
        <v>24</v>
      </c>
      <c r="J16" s="52">
        <f t="shared" si="1"/>
        <v>0</v>
      </c>
      <c r="K16" s="54">
        <v>0.23</v>
      </c>
      <c r="L16" s="52">
        <f t="shared" si="2"/>
        <v>0</v>
      </c>
      <c r="M16" s="44"/>
    </row>
    <row r="17" spans="2:13" ht="22.5" customHeight="1" thickBot="1">
      <c r="B17" s="10">
        <v>5</v>
      </c>
      <c r="C17" s="46" t="s">
        <v>27</v>
      </c>
      <c r="D17" s="47" t="s">
        <v>47</v>
      </c>
      <c r="E17" s="45">
        <v>361.1</v>
      </c>
      <c r="F17" s="44"/>
      <c r="G17" s="44">
        <v>1</v>
      </c>
      <c r="H17" s="52">
        <f t="shared" si="0"/>
        <v>0</v>
      </c>
      <c r="I17" s="44">
        <v>2</v>
      </c>
      <c r="J17" s="52">
        <f t="shared" si="1"/>
        <v>0</v>
      </c>
      <c r="K17" s="54">
        <v>0.23</v>
      </c>
      <c r="L17" s="52">
        <f t="shared" si="2"/>
        <v>0</v>
      </c>
      <c r="M17" s="44"/>
    </row>
    <row r="18" spans="2:13" ht="42.75" thickBot="1">
      <c r="B18" s="20">
        <v>6</v>
      </c>
      <c r="C18" s="43" t="s">
        <v>45</v>
      </c>
      <c r="D18" s="44" t="s">
        <v>30</v>
      </c>
      <c r="E18" s="48">
        <v>1</v>
      </c>
      <c r="F18" s="44"/>
      <c r="G18" s="44">
        <v>276</v>
      </c>
      <c r="H18" s="52">
        <f t="shared" si="0"/>
        <v>0</v>
      </c>
      <c r="I18" s="44">
        <v>24</v>
      </c>
      <c r="J18" s="52">
        <f t="shared" si="1"/>
        <v>0</v>
      </c>
      <c r="K18" s="54">
        <v>0.23</v>
      </c>
      <c r="L18" s="52">
        <f t="shared" si="2"/>
        <v>0</v>
      </c>
      <c r="M18" s="44"/>
    </row>
    <row r="19" spans="2:13" ht="21.75" thickBot="1">
      <c r="B19" s="28">
        <v>7</v>
      </c>
      <c r="C19" s="49" t="s">
        <v>33</v>
      </c>
      <c r="D19" s="49" t="s">
        <v>47</v>
      </c>
      <c r="E19" s="50">
        <v>700</v>
      </c>
      <c r="F19" s="49"/>
      <c r="G19" s="49">
        <v>26</v>
      </c>
      <c r="H19" s="52">
        <f t="shared" si="0"/>
        <v>0</v>
      </c>
      <c r="I19" s="49">
        <v>24</v>
      </c>
      <c r="J19" s="52">
        <f t="shared" si="1"/>
        <v>0</v>
      </c>
      <c r="K19" s="54">
        <v>0.08</v>
      </c>
      <c r="L19" s="52">
        <f t="shared" si="2"/>
        <v>0</v>
      </c>
      <c r="M19" s="51"/>
    </row>
    <row r="20" spans="2:13" ht="29.25" customHeight="1" thickBot="1">
      <c r="B20" s="58" t="s">
        <v>35</v>
      </c>
      <c r="C20" s="59"/>
      <c r="D20" s="59"/>
      <c r="E20" s="59"/>
      <c r="F20" s="59"/>
      <c r="G20" s="59"/>
      <c r="H20" s="59"/>
      <c r="I20" s="60"/>
      <c r="J20" s="53">
        <f>SUM(J13:J19)</f>
        <v>0</v>
      </c>
      <c r="K20" s="36" t="s">
        <v>48</v>
      </c>
      <c r="L20" s="53">
        <f>SUM(L13:L19)</f>
        <v>0</v>
      </c>
      <c r="M20" s="36" t="s">
        <v>48</v>
      </c>
    </row>
    <row r="21" spans="2:13" ht="29.25" customHeight="1">
      <c r="B21" s="25"/>
      <c r="C21" s="25"/>
      <c r="D21" s="25"/>
      <c r="E21" s="25"/>
      <c r="F21" s="25"/>
      <c r="G21" s="25"/>
      <c r="H21" s="25"/>
      <c r="I21" s="25"/>
      <c r="J21" s="26"/>
      <c r="K21" s="24"/>
      <c r="L21" s="24"/>
      <c r="M21" s="24"/>
    </row>
    <row r="22" spans="2:13">
      <c r="B22" s="6" t="s">
        <v>36</v>
      </c>
      <c r="H22" s="67" t="s">
        <v>49</v>
      </c>
      <c r="I22" s="56"/>
      <c r="J22" s="27" t="s">
        <v>50</v>
      </c>
      <c r="K22" s="27"/>
      <c r="L22" s="27"/>
    </row>
    <row r="23" spans="2:13">
      <c r="B23" s="7"/>
    </row>
    <row r="24" spans="2:13">
      <c r="B24" s="8"/>
    </row>
    <row r="25" spans="2:13">
      <c r="B25" s="8"/>
    </row>
    <row r="26" spans="2:13">
      <c r="B26" s="8"/>
    </row>
    <row r="27" spans="2:13">
      <c r="B27" s="9"/>
    </row>
    <row r="28" spans="2:13">
      <c r="B28" s="68" t="s">
        <v>52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</row>
    <row r="29" spans="2:13">
      <c r="B29" s="57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</row>
  </sheetData>
  <mergeCells count="15">
    <mergeCell ref="B28:M28"/>
    <mergeCell ref="B29:M29"/>
    <mergeCell ref="I8:I11"/>
    <mergeCell ref="J8:J11"/>
    <mergeCell ref="K8:K11"/>
    <mergeCell ref="L8:L11"/>
    <mergeCell ref="M8:M11"/>
    <mergeCell ref="B20:I20"/>
    <mergeCell ref="B8:B11"/>
    <mergeCell ref="C8:C11"/>
    <mergeCell ref="D8:D11"/>
    <mergeCell ref="E8:E11"/>
    <mergeCell ref="G8:G11"/>
    <mergeCell ref="H8:H11"/>
    <mergeCell ref="H22:I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nr 5 USC</vt:lpstr>
      <vt:lpstr>sprawdzenie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2022-06-07T07:50:00Z</dcterms:modified>
</cp:coreProperties>
</file>