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zadanie nr 4 Nowy Targ" sheetId="1" r:id="rId1"/>
    <sheet name="sprawdzenie" sheetId="4" r:id="rId2"/>
  </sheets>
  <calcPr calcId="125725"/>
</workbook>
</file>

<file path=xl/calcChain.xml><?xml version="1.0" encoding="utf-8"?>
<calcChain xmlns="http://schemas.openxmlformats.org/spreadsheetml/2006/main">
  <c r="J63" i="4"/>
  <c r="J56"/>
  <c r="J49"/>
  <c r="J42"/>
  <c r="J34"/>
  <c r="J26"/>
  <c r="J17"/>
  <c r="L11"/>
  <c r="L12"/>
  <c r="L13"/>
  <c r="L14"/>
  <c r="L15"/>
  <c r="L16"/>
  <c r="J16"/>
  <c r="H62"/>
  <c r="J62" s="1"/>
  <c r="L62" s="1"/>
  <c r="L63" s="1"/>
  <c r="J55"/>
  <c r="L55" s="1"/>
  <c r="L56" s="1"/>
  <c r="H55"/>
  <c r="H48"/>
  <c r="J48" s="1"/>
  <c r="L48" s="1"/>
  <c r="L49" s="1"/>
  <c r="L41"/>
  <c r="J41"/>
  <c r="H41"/>
  <c r="H40"/>
  <c r="J40" s="1"/>
  <c r="L40" s="1"/>
  <c r="H33"/>
  <c r="J33" s="1"/>
  <c r="L33" s="1"/>
  <c r="H32"/>
  <c r="J32" s="1"/>
  <c r="L32" s="1"/>
  <c r="L23"/>
  <c r="L24"/>
  <c r="L25"/>
  <c r="J23"/>
  <c r="J24"/>
  <c r="J25"/>
  <c r="H23"/>
  <c r="H24"/>
  <c r="H25"/>
  <c r="J22"/>
  <c r="L22" s="1"/>
  <c r="H22"/>
  <c r="H11"/>
  <c r="J11" s="1"/>
  <c r="H12"/>
  <c r="H13"/>
  <c r="H14"/>
  <c r="H15"/>
  <c r="J12"/>
  <c r="J13"/>
  <c r="J14"/>
  <c r="J15"/>
  <c r="H10"/>
  <c r="J10" s="1"/>
  <c r="L10" s="1"/>
  <c r="L42" l="1"/>
  <c r="L34"/>
  <c r="L26"/>
  <c r="L17"/>
</calcChain>
</file>

<file path=xl/sharedStrings.xml><?xml version="1.0" encoding="utf-8"?>
<sst xmlns="http://schemas.openxmlformats.org/spreadsheetml/2006/main" count="388" uniqueCount="78">
  <si>
    <t>Zał. 6</t>
  </si>
  <si>
    <t>dla zadania nr 4</t>
  </si>
  <si>
    <t xml:space="preserve">FORMULARZ  RZECZOWO – CENOWY </t>
  </si>
  <si>
    <t>Lp.</t>
  </si>
  <si>
    <t>Wyszczególnienie czynności wg rodzaju powierzchni</t>
  </si>
  <si>
    <t>j.m</t>
  </si>
  <si>
    <t>Ilość</t>
  </si>
  <si>
    <t>Ilość dni / godzin w miesiącu</t>
  </si>
  <si>
    <t>Wartość netto za 1m-c/ 1raz</t>
  </si>
  <si>
    <t>Okres trwania umowy/ ilość wykonanych usług</t>
  </si>
  <si>
    <t>Wartość netto za cały okres obowiązywania umowy</t>
  </si>
  <si>
    <t>%VAT</t>
  </si>
  <si>
    <t>Wartość brutto za cały okres obowiązywania umowy</t>
  </si>
  <si>
    <t>% udział kosztów osobowych w cenie netto</t>
  </si>
  <si>
    <t>7 (4x5x6)</t>
  </si>
  <si>
    <t>9 (7x8)</t>
  </si>
  <si>
    <t>11 [9+(9x10)]</t>
  </si>
  <si>
    <t>Powierzchnia użytkowa*</t>
  </si>
  <si>
    <t>22 dni</t>
  </si>
  <si>
    <t>24 m-ce</t>
  </si>
  <si>
    <t>Powierzchnia użytkowa</t>
  </si>
  <si>
    <t>4 dni</t>
  </si>
  <si>
    <t>Powierzchnia użytkowa tarasów i balkonów</t>
  </si>
  <si>
    <t>1 raz na 6 m-cy</t>
  </si>
  <si>
    <t xml:space="preserve">4 razy </t>
  </si>
  <si>
    <t>Bieżący serwis porządkowy**</t>
  </si>
  <si>
    <t xml:space="preserve">1 rbh </t>
  </si>
  <si>
    <t>3 osoby</t>
  </si>
  <si>
    <t>176 h</t>
  </si>
  <si>
    <t>Posesja</t>
  </si>
  <si>
    <t>26 dni</t>
  </si>
  <si>
    <t>ryczałt miesięczny</t>
  </si>
  <si>
    <t>16 m-cy</t>
  </si>
  <si>
    <t>I – RAZEM</t>
  </si>
  <si>
    <t>II.  Obiekt przy ul. Kotlarskiej 41</t>
  </si>
  <si>
    <t xml:space="preserve">Cena netto za  1 m2 </t>
  </si>
  <si>
    <t>Powierzchnia piwnic</t>
  </si>
  <si>
    <t>1 raz na kwartał</t>
  </si>
  <si>
    <t xml:space="preserve">8 razy </t>
  </si>
  <si>
    <t>Powierzchnia strychów</t>
  </si>
  <si>
    <t>4 razy</t>
  </si>
  <si>
    <t>Powierzchni posesji</t>
  </si>
  <si>
    <t>III- RAZEM</t>
  </si>
  <si>
    <t>III. Obiekt przy ul. Bernardyńskiej 5</t>
  </si>
  <si>
    <t>Cena netto za  1 m2</t>
  </si>
  <si>
    <t>Wartość netto za 1m-c, lub 1 raz</t>
  </si>
  <si>
    <t>2.</t>
  </si>
  <si>
    <t>Powierzchnia posesji</t>
  </si>
  <si>
    <t>IV – RAZEM</t>
  </si>
  <si>
    <t xml:space="preserve"> </t>
  </si>
  <si>
    <t>Cena netto za 1 m2</t>
  </si>
  <si>
    <t>9 dni</t>
  </si>
  <si>
    <t>V - RAZEM</t>
  </si>
  <si>
    <t>VI - RAZEM</t>
  </si>
  <si>
    <t>VI. Obiekt przy ul. Kuźniczej 56/1</t>
  </si>
  <si>
    <t>Wartość netto za 1m-c</t>
  </si>
  <si>
    <t xml:space="preserve">Okres trwania umowy/ ilość wykonanych usług </t>
  </si>
  <si>
    <t xml:space="preserve"> II - RAZEM</t>
  </si>
  <si>
    <t>VII. Obiekt przy ul. Kuźniczej 43/45 /Uniwersyteckiej 27-28</t>
  </si>
  <si>
    <t>Koszt zakupu środków czystości należy wliczyć w cenę sprzątania powierzchni użytkowej.</t>
  </si>
  <si>
    <t>**)średnia ilość rbh rocznie wyliczona przy założeniu średnio 176 godzin miesięcznie przy 8 godzinnym dniu pracy dla 1 osoby</t>
  </si>
  <si>
    <t>Faktury za wykonane usługi winny być wystawione osobno na każdy obiekt jw.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</si>
  <si>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0"/>
        <color theme="1"/>
        <rFont val="Verdana"/>
        <family val="2"/>
        <charset val="238"/>
      </rPr>
      <t>Obiekt przy pl. Nowy Targ 1-8</t>
    </r>
  </si>
  <si>
    <t xml:space="preserve">I+II+III+IV+V+VI+VII   </t>
  </si>
  <si>
    <r>
      <t>m</t>
    </r>
    <r>
      <rPr>
        <vertAlign val="superscript"/>
        <sz val="8"/>
        <color theme="1"/>
        <rFont val="Verdana"/>
        <family val="2"/>
        <charset val="238"/>
      </rPr>
      <t>2</t>
    </r>
  </si>
  <si>
    <r>
      <t>V.</t>
    </r>
    <r>
      <rPr>
        <b/>
        <sz val="8"/>
        <color theme="1"/>
        <rFont val="Times New Roman"/>
        <family val="1"/>
        <charset val="238"/>
      </rPr>
      <t xml:space="preserve">          </t>
    </r>
    <r>
      <rPr>
        <b/>
        <sz val="8"/>
        <color theme="1"/>
        <rFont val="Verdana"/>
        <family val="2"/>
        <charset val="238"/>
      </rPr>
      <t>Obiekt przy ul. Szczytnickiej 47</t>
    </r>
  </si>
  <si>
    <t>Tereny zieleni (w okresie III-X)</t>
  </si>
  <si>
    <t>Powierzchnia strychu</t>
  </si>
  <si>
    <t>Cena netto za 1 m2/ 1 rbh/ 1 raz</t>
  </si>
  <si>
    <t>IV.              Obiekt przy ul. Komuny Paryskiej 39-41</t>
  </si>
  <si>
    <r>
      <rPr>
        <b/>
        <i/>
        <u/>
        <sz val="8"/>
        <color theme="1"/>
        <rFont val="Verdana"/>
        <family val="2"/>
        <charset val="238"/>
      </rPr>
      <t xml:space="preserve">Uwaga : </t>
    </r>
    <r>
      <rPr>
        <i/>
        <sz val="8"/>
        <color theme="1"/>
        <rFont val="Verdana"/>
        <family val="2"/>
        <charset val="238"/>
      </rPr>
      <t>Pod pojęciem powierzchnia użytkowa należy rozumieć: powierzchnię pokoi biurowych, korytarzy, holi, klatek schodowych, toalet, magazynów, pomieszczeń gospodarczych, archiwów, balkonów i tarasów.</t>
    </r>
  </si>
  <si>
    <r>
      <t>*)</t>
    </r>
    <r>
      <rPr>
        <sz val="8"/>
        <color theme="1"/>
        <rFont val="Verdana"/>
        <family val="2"/>
        <charset val="238"/>
      </rPr>
      <t xml:space="preserve"> </t>
    </r>
    <r>
      <rPr>
        <i/>
        <sz val="8"/>
        <color theme="1"/>
        <rFont val="Verdana"/>
        <family val="2"/>
        <charset val="238"/>
      </rPr>
      <t>Powierzchnia użytkowa sprzątania średnio 22 dni w miesiącu x 12 miesięcy = 264 dni w roku</t>
    </r>
  </si>
  <si>
    <t>x</t>
  </si>
  <si>
    <t>IV.  Obiekt przy ul. Komuny Paryskiej 39-41</t>
  </si>
  <si>
    <t xml:space="preserve">Wartość zadania nr  4 :    </t>
  </si>
  <si>
    <t xml:space="preserve">Wartość Zadania  nr 4 :    </t>
  </si>
  <si>
    <t>wynosi: …………………………………………brutto.</t>
  </si>
  <si>
    <t>UWAGA! Dokument musi zostać opatrzony kwalifikowanym podpisem elektronicznym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</si>
</sst>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7"/>
      <color theme="1"/>
      <name val="Times New Roman"/>
      <family val="1"/>
      <charset val="238"/>
    </font>
    <font>
      <vertAlign val="superscript"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8"/>
      <color theme="1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  <font>
      <b/>
      <i/>
      <u/>
      <sz val="8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20"/>
      <color theme="1"/>
      <name val="Calibri"/>
      <family val="2"/>
      <charset val="238"/>
      <scheme val="minor"/>
    </font>
    <font>
      <sz val="8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4" fillId="0" borderId="0" xfId="0" applyFont="1" applyAlignment="1">
      <alignment horizontal="justify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7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justify"/>
    </xf>
    <xf numFmtId="0" fontId="5" fillId="0" borderId="0" xfId="0" applyFont="1"/>
    <xf numFmtId="0" fontId="12" fillId="0" borderId="0" xfId="0" applyFont="1"/>
    <xf numFmtId="0" fontId="4" fillId="0" borderId="3" xfId="0" applyFont="1" applyBorder="1" applyAlignment="1">
      <alignment horizontal="center" wrapText="1"/>
    </xf>
    <xf numFmtId="0" fontId="4" fillId="2" borderId="5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4" fontId="4" fillId="0" borderId="5" xfId="0" applyNumberFormat="1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2" fontId="4" fillId="0" borderId="3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2" fontId="4" fillId="0" borderId="14" xfId="0" applyNumberFormat="1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top" wrapText="1"/>
    </xf>
    <xf numFmtId="9" fontId="4" fillId="0" borderId="5" xfId="0" applyNumberFormat="1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/>
    <xf numFmtId="0" fontId="9" fillId="0" borderId="0" xfId="0" applyFont="1"/>
    <xf numFmtId="0" fontId="15" fillId="0" borderId="0" xfId="0" applyFont="1"/>
    <xf numFmtId="0" fontId="4" fillId="3" borderId="5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18" fillId="0" borderId="0" xfId="0" applyFont="1"/>
    <xf numFmtId="0" fontId="17" fillId="0" borderId="6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2" fontId="4" fillId="3" borderId="3" xfId="0" applyNumberFormat="1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17" xfId="0" applyFont="1" applyFill="1" applyBorder="1" applyAlignment="1">
      <alignment vertical="top" wrapText="1"/>
    </xf>
    <xf numFmtId="2" fontId="4" fillId="3" borderId="14" xfId="0" applyNumberFormat="1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vertical="top" wrapText="1"/>
    </xf>
    <xf numFmtId="2" fontId="19" fillId="3" borderId="5" xfId="0" applyNumberFormat="1" applyFont="1" applyFill="1" applyBorder="1" applyAlignment="1">
      <alignment vertical="top" wrapText="1"/>
    </xf>
    <xf numFmtId="2" fontId="19" fillId="0" borderId="11" xfId="0" applyNumberFormat="1" applyFont="1" applyBorder="1" applyAlignment="1">
      <alignment horizontal="center"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top" wrapText="1"/>
    </xf>
    <xf numFmtId="2" fontId="4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wrapText="1"/>
    </xf>
    <xf numFmtId="2" fontId="4" fillId="3" borderId="3" xfId="0" applyNumberFormat="1" applyFont="1" applyFill="1" applyBorder="1" applyAlignment="1">
      <alignment horizontal="center" wrapText="1"/>
    </xf>
    <xf numFmtId="2" fontId="19" fillId="3" borderId="3" xfId="0" applyNumberFormat="1" applyFont="1" applyFill="1" applyBorder="1" applyAlignment="1">
      <alignment horizontal="right" wrapText="1"/>
    </xf>
    <xf numFmtId="9" fontId="19" fillId="3" borderId="5" xfId="0" applyNumberFormat="1" applyFont="1" applyFill="1" applyBorder="1" applyAlignment="1">
      <alignment vertical="top" wrapText="1"/>
    </xf>
    <xf numFmtId="2" fontId="19" fillId="3" borderId="17" xfId="0" applyNumberFormat="1" applyFont="1" applyFill="1" applyBorder="1" applyAlignment="1">
      <alignment vertical="top" wrapText="1"/>
    </xf>
    <xf numFmtId="2" fontId="19" fillId="3" borderId="20" xfId="0" applyNumberFormat="1" applyFont="1" applyFill="1" applyBorder="1" applyAlignment="1">
      <alignment vertical="top" wrapText="1"/>
    </xf>
    <xf numFmtId="9" fontId="19" fillId="3" borderId="12" xfId="0" applyNumberFormat="1" applyFont="1" applyFill="1" applyBorder="1" applyAlignment="1">
      <alignment vertical="top" wrapText="1"/>
    </xf>
    <xf numFmtId="9" fontId="19" fillId="3" borderId="3" xfId="0" applyNumberFormat="1" applyFont="1" applyFill="1" applyBorder="1" applyAlignment="1">
      <alignment vertical="top" wrapText="1"/>
    </xf>
    <xf numFmtId="9" fontId="19" fillId="3" borderId="3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15" fillId="0" borderId="0" xfId="0" applyFont="1" applyAlignment="1">
      <alignment horizontal="justify"/>
    </xf>
    <xf numFmtId="0" fontId="4" fillId="0" borderId="0" xfId="0" applyFont="1" applyAlignment="1"/>
    <xf numFmtId="0" fontId="12" fillId="0" borderId="0" xfId="0" applyFont="1" applyAlignment="1">
      <alignment horizontal="justify"/>
    </xf>
    <xf numFmtId="0" fontId="12" fillId="0" borderId="0" xfId="0" applyFont="1" applyAlignment="1"/>
    <xf numFmtId="0" fontId="12" fillId="0" borderId="8" xfId="0" applyFont="1" applyBorder="1" applyAlignment="1">
      <alignment horizontal="justify"/>
    </xf>
    <xf numFmtId="0" fontId="12" fillId="0" borderId="8" xfId="0" applyFont="1" applyBorder="1" applyAlignment="1"/>
    <xf numFmtId="0" fontId="14" fillId="0" borderId="8" xfId="0" applyFont="1" applyBorder="1" applyAlignment="1"/>
    <xf numFmtId="0" fontId="4" fillId="2" borderId="2" xfId="0" applyFont="1" applyFill="1" applyBorder="1" applyAlignment="1">
      <alignment horizontal="right" vertical="top" wrapText="1"/>
    </xf>
    <xf numFmtId="0" fontId="4" fillId="2" borderId="9" xfId="0" applyFont="1" applyFill="1" applyBorder="1" applyAlignment="1">
      <alignment horizontal="right" vertical="top" wrapText="1"/>
    </xf>
    <xf numFmtId="0" fontId="4" fillId="2" borderId="10" xfId="0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11" xfId="0" applyFont="1" applyFill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3" borderId="5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11" fillId="0" borderId="0" xfId="0" applyFont="1" applyAlignment="1"/>
    <xf numFmtId="2" fontId="19" fillId="0" borderId="5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2" fontId="19" fillId="0" borderId="5" xfId="0" applyNumberFormat="1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7" fillId="3" borderId="5" xfId="0" applyFont="1" applyFill="1" applyBorder="1" applyAlignment="1">
      <alignment horizontal="center" vertical="top" wrapText="1"/>
    </xf>
    <xf numFmtId="0" fontId="17" fillId="3" borderId="6" xfId="0" applyFont="1" applyFill="1" applyBorder="1" applyAlignment="1">
      <alignment horizontal="center" vertical="top" wrapText="1"/>
    </xf>
    <xf numFmtId="2" fontId="19" fillId="0" borderId="5" xfId="0" applyNumberFormat="1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2" fontId="19" fillId="3" borderId="5" xfId="0" applyNumberFormat="1" applyFont="1" applyFill="1" applyBorder="1" applyAlignment="1">
      <alignment horizontal="center" vertical="top" wrapText="1"/>
    </xf>
    <xf numFmtId="0" fontId="19" fillId="3" borderId="6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justify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15</xdr:col>
      <xdr:colOff>352425</xdr:colOff>
      <xdr:row>45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0" y="22869525"/>
          <a:ext cx="9496425" cy="195262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2Powierzchnia użytkowa*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m</a:t>
          </a:r>
          <a:r>
            <a:rPr lang="pl-PL" sz="1000" b="0" i="0" u="none" strike="noStrike" baseline="30000">
              <a:solidFill>
                <a:srgbClr val="000000"/>
              </a:solidFill>
              <a:latin typeface="Verdana"/>
              <a:ea typeface="Verdana"/>
            </a:rPr>
            <a:t>2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265,90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22 dni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24 m-ce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2.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Powierzchnia użytkowa*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m</a:t>
          </a:r>
          <a:r>
            <a:rPr lang="pl-PL" sz="1000" b="0" i="0" u="none" strike="noStrike" baseline="30000">
              <a:solidFill>
                <a:srgbClr val="000000"/>
              </a:solidFill>
              <a:latin typeface="Verdana"/>
              <a:ea typeface="Verdana"/>
            </a:rPr>
            <a:t>2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161,10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9 dni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24 m-ce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V - RAZEM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15</xdr:col>
      <xdr:colOff>352425</xdr:colOff>
      <xdr:row>45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0" y="12639675"/>
          <a:ext cx="11268075" cy="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2Powierzchnia użytkowa*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m</a:t>
          </a:r>
          <a:r>
            <a:rPr lang="pl-PL" sz="1000" b="0" i="0" u="none" strike="noStrike" baseline="30000">
              <a:solidFill>
                <a:srgbClr val="000000"/>
              </a:solidFill>
              <a:latin typeface="Verdana"/>
              <a:ea typeface="Verdana"/>
            </a:rPr>
            <a:t>2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265,90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22 dni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24 m-ce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2.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Powierzchnia użytkowa*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m</a:t>
          </a:r>
          <a:r>
            <a:rPr lang="pl-PL" sz="1000" b="0" i="0" u="none" strike="noStrike" baseline="30000">
              <a:solidFill>
                <a:srgbClr val="000000"/>
              </a:solidFill>
              <a:latin typeface="Verdana"/>
              <a:ea typeface="Verdana"/>
            </a:rPr>
            <a:t>2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161,10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9 dni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24 m-ce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V - RAZEM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Verdana"/>
              <a:ea typeface="Verdana"/>
            </a:rPr>
            <a:t> </a:t>
          </a:r>
          <a:endParaRPr lang="pl-P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73"/>
  <sheetViews>
    <sheetView topLeftCell="A46" workbookViewId="0">
      <selection activeCell="P67" sqref="P67"/>
    </sheetView>
  </sheetViews>
  <sheetFormatPr defaultRowHeight="15"/>
  <cols>
    <col min="3" max="3" width="17.42578125" customWidth="1"/>
    <col min="4" max="4" width="5.7109375" customWidth="1"/>
    <col min="6" max="6" width="13.28515625" customWidth="1"/>
    <col min="7" max="7" width="9.85546875" customWidth="1"/>
    <col min="8" max="8" width="12.7109375" customWidth="1"/>
    <col min="9" max="9" width="12.28515625" customWidth="1"/>
    <col min="10" max="10" width="13.42578125" customWidth="1"/>
    <col min="11" max="11" width="6" customWidth="1"/>
    <col min="12" max="12" width="15.42578125" customWidth="1"/>
    <col min="13" max="13" width="11.85546875" customWidth="1"/>
  </cols>
  <sheetData>
    <row r="3" spans="2:13" ht="15.75">
      <c r="K3" s="1" t="s">
        <v>0</v>
      </c>
    </row>
    <row r="4" spans="2:13" ht="15.75">
      <c r="K4" s="1" t="s">
        <v>1</v>
      </c>
    </row>
    <row r="5" spans="2:13">
      <c r="K5" s="2" t="s">
        <v>2</v>
      </c>
    </row>
    <row r="6" spans="2:13">
      <c r="B6" s="3"/>
      <c r="K6" s="3"/>
    </row>
    <row r="7" spans="2:13" ht="15.75" thickBot="1">
      <c r="B7" s="12" t="s">
        <v>62</v>
      </c>
    </row>
    <row r="8" spans="2:13" ht="51.75" customHeight="1">
      <c r="B8" s="24" t="s">
        <v>3</v>
      </c>
      <c r="C8" s="24" t="s">
        <v>4</v>
      </c>
      <c r="D8" s="24" t="s">
        <v>5</v>
      </c>
      <c r="E8" s="24" t="s">
        <v>6</v>
      </c>
      <c r="F8" s="8" t="s">
        <v>68</v>
      </c>
      <c r="G8" s="24" t="s">
        <v>7</v>
      </c>
      <c r="H8" s="24" t="s">
        <v>8</v>
      </c>
      <c r="I8" s="24" t="s">
        <v>9</v>
      </c>
      <c r="J8" s="24" t="s">
        <v>10</v>
      </c>
      <c r="K8" s="24" t="s">
        <v>11</v>
      </c>
      <c r="L8" s="24" t="s">
        <v>12</v>
      </c>
      <c r="M8" s="24" t="s">
        <v>13</v>
      </c>
    </row>
    <row r="9" spans="2:13" ht="17.25" customHeight="1" thickBot="1"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 t="s">
        <v>14</v>
      </c>
      <c r="I9" s="13">
        <v>8</v>
      </c>
      <c r="J9" s="13" t="s">
        <v>15</v>
      </c>
      <c r="K9" s="13">
        <v>10</v>
      </c>
      <c r="L9" s="13" t="s">
        <v>16</v>
      </c>
      <c r="M9" s="14">
        <v>12</v>
      </c>
    </row>
    <row r="10" spans="2:13" ht="35.25" customHeight="1" thickBot="1">
      <c r="B10" s="24">
        <v>1</v>
      </c>
      <c r="C10" s="5" t="s">
        <v>17</v>
      </c>
      <c r="D10" s="5" t="s">
        <v>64</v>
      </c>
      <c r="E10" s="29">
        <v>7766.12</v>
      </c>
      <c r="F10" s="5"/>
      <c r="G10" s="5" t="s">
        <v>18</v>
      </c>
      <c r="H10" s="5"/>
      <c r="I10" s="5" t="s">
        <v>19</v>
      </c>
      <c r="J10" s="5"/>
      <c r="K10" s="37"/>
      <c r="L10" s="5"/>
      <c r="M10" s="5"/>
    </row>
    <row r="11" spans="2:13" ht="35.25" customHeight="1" thickBot="1">
      <c r="B11" s="25">
        <v>2</v>
      </c>
      <c r="C11" s="26" t="s">
        <v>20</v>
      </c>
      <c r="D11" s="26" t="s">
        <v>64</v>
      </c>
      <c r="E11" s="30">
        <v>124.42</v>
      </c>
      <c r="F11" s="26"/>
      <c r="G11" s="26" t="s">
        <v>21</v>
      </c>
      <c r="H11" s="26"/>
      <c r="I11" s="26" t="s">
        <v>19</v>
      </c>
      <c r="J11" s="26"/>
      <c r="K11" s="37"/>
      <c r="L11" s="26"/>
      <c r="M11" s="27"/>
    </row>
    <row r="12" spans="2:13" ht="32.25" thickBot="1">
      <c r="B12" s="9">
        <v>3</v>
      </c>
      <c r="C12" s="4" t="s">
        <v>22</v>
      </c>
      <c r="D12" s="4" t="s">
        <v>64</v>
      </c>
      <c r="E12" s="31">
        <v>351</v>
      </c>
      <c r="F12" s="4"/>
      <c r="G12" s="4" t="s">
        <v>21</v>
      </c>
      <c r="H12" s="4"/>
      <c r="I12" s="4" t="s">
        <v>19</v>
      </c>
      <c r="J12" s="4"/>
      <c r="K12" s="37"/>
      <c r="L12" s="4"/>
      <c r="M12" s="15"/>
    </row>
    <row r="13" spans="2:13" ht="21.75" thickBot="1">
      <c r="B13" s="24">
        <v>4</v>
      </c>
      <c r="C13" s="16" t="s">
        <v>67</v>
      </c>
      <c r="D13" s="5" t="s">
        <v>64</v>
      </c>
      <c r="E13" s="29">
        <v>1760</v>
      </c>
      <c r="F13" s="5"/>
      <c r="G13" s="5" t="s">
        <v>23</v>
      </c>
      <c r="H13" s="5"/>
      <c r="I13" s="5" t="s">
        <v>24</v>
      </c>
      <c r="J13" s="5"/>
      <c r="K13" s="37"/>
      <c r="L13" s="5"/>
      <c r="M13" s="5"/>
    </row>
    <row r="14" spans="2:13" ht="24.75" customHeight="1" thickBot="1">
      <c r="B14" s="24">
        <v>5</v>
      </c>
      <c r="C14" s="5" t="s">
        <v>25</v>
      </c>
      <c r="D14" s="5" t="s">
        <v>26</v>
      </c>
      <c r="E14" s="32" t="s">
        <v>27</v>
      </c>
      <c r="F14" s="5"/>
      <c r="G14" s="5" t="s">
        <v>28</v>
      </c>
      <c r="H14" s="5"/>
      <c r="I14" s="5" t="s">
        <v>19</v>
      </c>
      <c r="J14" s="5"/>
      <c r="K14" s="37"/>
      <c r="L14" s="5"/>
      <c r="M14" s="5"/>
    </row>
    <row r="15" spans="2:13" ht="15.75" thickBot="1">
      <c r="B15" s="8">
        <v>6</v>
      </c>
      <c r="C15" s="33" t="s">
        <v>29</v>
      </c>
      <c r="D15" s="28" t="s">
        <v>64</v>
      </c>
      <c r="E15" s="29">
        <v>1810</v>
      </c>
      <c r="F15" s="5"/>
      <c r="G15" s="5" t="s">
        <v>30</v>
      </c>
      <c r="H15" s="5"/>
      <c r="I15" s="5" t="s">
        <v>19</v>
      </c>
      <c r="J15" s="5"/>
      <c r="K15" s="37"/>
      <c r="L15" s="5"/>
      <c r="M15" s="5"/>
    </row>
    <row r="16" spans="2:13" ht="32.25" thickBot="1">
      <c r="B16" s="25">
        <v>7</v>
      </c>
      <c r="C16" s="34" t="s">
        <v>66</v>
      </c>
      <c r="D16" s="26" t="s">
        <v>64</v>
      </c>
      <c r="E16" s="35">
        <v>490</v>
      </c>
      <c r="F16" s="36"/>
      <c r="G16" s="26" t="s">
        <v>31</v>
      </c>
      <c r="H16" s="26"/>
      <c r="I16" s="26" t="s">
        <v>32</v>
      </c>
      <c r="J16" s="26"/>
      <c r="K16" s="37"/>
      <c r="L16" s="26"/>
      <c r="M16" s="27"/>
    </row>
    <row r="17" spans="2:13" ht="30" customHeight="1" thickBot="1">
      <c r="B17" s="95" t="s">
        <v>33</v>
      </c>
      <c r="C17" s="96"/>
      <c r="D17" s="96"/>
      <c r="E17" s="96"/>
      <c r="F17" s="96"/>
      <c r="G17" s="96"/>
      <c r="H17" s="96"/>
      <c r="I17" s="97"/>
      <c r="J17" s="4"/>
      <c r="K17" s="39"/>
      <c r="L17" s="38"/>
      <c r="M17" s="15"/>
    </row>
    <row r="18" spans="2:1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 ht="15.75" thickBot="1">
      <c r="B19" s="19" t="s">
        <v>34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2:13" ht="53.25" thickBot="1">
      <c r="B20" s="10" t="s">
        <v>3</v>
      </c>
      <c r="C20" s="10" t="s">
        <v>4</v>
      </c>
      <c r="D20" s="10" t="s">
        <v>5</v>
      </c>
      <c r="E20" s="10" t="s">
        <v>6</v>
      </c>
      <c r="F20" s="10" t="s">
        <v>35</v>
      </c>
      <c r="G20" s="10" t="s">
        <v>7</v>
      </c>
      <c r="H20" s="10" t="s">
        <v>8</v>
      </c>
      <c r="I20" s="10" t="s">
        <v>9</v>
      </c>
      <c r="J20" s="10" t="s">
        <v>10</v>
      </c>
      <c r="K20" s="10" t="s">
        <v>11</v>
      </c>
      <c r="L20" s="10" t="s">
        <v>12</v>
      </c>
      <c r="M20" s="11" t="s">
        <v>13</v>
      </c>
    </row>
    <row r="21" spans="2:13" ht="15.75" thickBot="1">
      <c r="B21" s="13">
        <v>1</v>
      </c>
      <c r="C21" s="13">
        <v>2</v>
      </c>
      <c r="D21" s="13">
        <v>3</v>
      </c>
      <c r="E21" s="13">
        <v>4</v>
      </c>
      <c r="F21" s="13">
        <v>5</v>
      </c>
      <c r="G21" s="13">
        <v>6</v>
      </c>
      <c r="H21" s="13" t="s">
        <v>14</v>
      </c>
      <c r="I21" s="13">
        <v>8</v>
      </c>
      <c r="J21" s="13" t="s">
        <v>15</v>
      </c>
      <c r="K21" s="13">
        <v>10</v>
      </c>
      <c r="L21" s="13" t="s">
        <v>16</v>
      </c>
      <c r="M21" s="14">
        <v>12</v>
      </c>
    </row>
    <row r="22" spans="2:13" ht="22.5" customHeight="1" thickBot="1">
      <c r="B22" s="24">
        <v>1</v>
      </c>
      <c r="C22" s="5" t="s">
        <v>17</v>
      </c>
      <c r="D22" s="5" t="s">
        <v>64</v>
      </c>
      <c r="E22" s="29">
        <v>1903.15</v>
      </c>
      <c r="F22" s="5"/>
      <c r="G22" s="5" t="s">
        <v>18</v>
      </c>
      <c r="H22" s="5"/>
      <c r="I22" s="5" t="s">
        <v>19</v>
      </c>
      <c r="J22" s="5"/>
      <c r="K22" s="5"/>
      <c r="L22" s="5"/>
      <c r="M22" s="5"/>
    </row>
    <row r="23" spans="2:13" ht="22.5" customHeight="1" thickBot="1">
      <c r="B23" s="25">
        <v>2</v>
      </c>
      <c r="C23" s="26" t="s">
        <v>36</v>
      </c>
      <c r="D23" s="26" t="s">
        <v>64</v>
      </c>
      <c r="E23" s="30">
        <v>382.68</v>
      </c>
      <c r="F23" s="26"/>
      <c r="G23" s="26" t="s">
        <v>37</v>
      </c>
      <c r="H23" s="26"/>
      <c r="I23" s="26" t="s">
        <v>38</v>
      </c>
      <c r="J23" s="26"/>
      <c r="K23" s="26"/>
      <c r="L23" s="26"/>
      <c r="M23" s="27"/>
    </row>
    <row r="24" spans="2:13" ht="21.75" thickBot="1">
      <c r="B24" s="9">
        <v>3</v>
      </c>
      <c r="C24" s="4" t="s">
        <v>39</v>
      </c>
      <c r="D24" s="4" t="s">
        <v>64</v>
      </c>
      <c r="E24" s="31">
        <v>133.5</v>
      </c>
      <c r="F24" s="4"/>
      <c r="G24" s="4" t="s">
        <v>23</v>
      </c>
      <c r="H24" s="4"/>
      <c r="I24" s="4" t="s">
        <v>40</v>
      </c>
      <c r="J24" s="4"/>
      <c r="K24" s="4"/>
      <c r="L24" s="4"/>
      <c r="M24" s="15"/>
    </row>
    <row r="25" spans="2:13" ht="15.75" thickBot="1">
      <c r="B25" s="9">
        <v>4</v>
      </c>
      <c r="C25" s="4" t="s">
        <v>41</v>
      </c>
      <c r="D25" s="4" t="s">
        <v>64</v>
      </c>
      <c r="E25" s="31">
        <v>174.9</v>
      </c>
      <c r="F25" s="4"/>
      <c r="G25" s="4" t="s">
        <v>30</v>
      </c>
      <c r="H25" s="4"/>
      <c r="I25" s="4" t="s">
        <v>19</v>
      </c>
      <c r="J25" s="4"/>
      <c r="K25" s="4"/>
      <c r="L25" s="4"/>
      <c r="M25" s="15"/>
    </row>
    <row r="26" spans="2:13">
      <c r="B26" s="92"/>
      <c r="C26" s="93"/>
      <c r="D26" s="93"/>
      <c r="E26" s="93"/>
      <c r="F26" s="93"/>
      <c r="G26" s="93"/>
      <c r="H26" s="93"/>
      <c r="I26" s="94"/>
      <c r="J26" s="98"/>
      <c r="K26" s="98"/>
      <c r="L26" s="98"/>
      <c r="M26" s="98"/>
    </row>
    <row r="27" spans="2:13" ht="15.75" thickBot="1">
      <c r="B27" s="95" t="s">
        <v>42</v>
      </c>
      <c r="C27" s="96"/>
      <c r="D27" s="96"/>
      <c r="E27" s="96"/>
      <c r="F27" s="96"/>
      <c r="G27" s="96"/>
      <c r="H27" s="96"/>
      <c r="I27" s="97"/>
      <c r="J27" s="99"/>
      <c r="K27" s="99"/>
      <c r="L27" s="99"/>
      <c r="M27" s="99"/>
    </row>
    <row r="28" spans="2:13">
      <c r="B28" s="20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2:13" ht="15.75" thickBot="1">
      <c r="B29" s="87" t="s">
        <v>43</v>
      </c>
      <c r="C29" s="102"/>
      <c r="D29" s="102"/>
      <c r="E29" s="102"/>
      <c r="F29" s="102"/>
      <c r="G29" s="102"/>
      <c r="H29" s="102"/>
      <c r="I29" s="18"/>
      <c r="J29" s="18"/>
      <c r="K29" s="18"/>
      <c r="L29" s="18"/>
      <c r="M29" s="18"/>
    </row>
    <row r="30" spans="2:13" ht="53.25" thickBot="1">
      <c r="B30" s="10" t="s">
        <v>3</v>
      </c>
      <c r="C30" s="10" t="s">
        <v>4</v>
      </c>
      <c r="D30" s="10" t="s">
        <v>5</v>
      </c>
      <c r="E30" s="10" t="s">
        <v>6</v>
      </c>
      <c r="F30" s="10" t="s">
        <v>44</v>
      </c>
      <c r="G30" s="10" t="s">
        <v>7</v>
      </c>
      <c r="H30" s="10" t="s">
        <v>45</v>
      </c>
      <c r="I30" s="10" t="s">
        <v>9</v>
      </c>
      <c r="J30" s="10" t="s">
        <v>10</v>
      </c>
      <c r="K30" s="10" t="s">
        <v>11</v>
      </c>
      <c r="L30" s="10" t="s">
        <v>12</v>
      </c>
      <c r="M30" s="11" t="s">
        <v>13</v>
      </c>
    </row>
    <row r="31" spans="2:13" ht="15.75" thickBot="1">
      <c r="B31" s="13">
        <v>1</v>
      </c>
      <c r="C31" s="13">
        <v>2</v>
      </c>
      <c r="D31" s="13">
        <v>3</v>
      </c>
      <c r="E31" s="13">
        <v>4</v>
      </c>
      <c r="F31" s="13">
        <v>5</v>
      </c>
      <c r="G31" s="13">
        <v>6</v>
      </c>
      <c r="H31" s="13" t="s">
        <v>14</v>
      </c>
      <c r="I31" s="13">
        <v>8</v>
      </c>
      <c r="J31" s="13" t="s">
        <v>15</v>
      </c>
      <c r="K31" s="13">
        <v>10</v>
      </c>
      <c r="L31" s="13" t="s">
        <v>16</v>
      </c>
      <c r="M31" s="14">
        <v>12</v>
      </c>
    </row>
    <row r="32" spans="2:13" ht="21.75" thickBot="1">
      <c r="B32" s="9">
        <v>1</v>
      </c>
      <c r="C32" s="4" t="s">
        <v>17</v>
      </c>
      <c r="D32" s="4" t="s">
        <v>64</v>
      </c>
      <c r="E32" s="40">
        <v>236.79</v>
      </c>
      <c r="F32" s="4"/>
      <c r="G32" s="4" t="s">
        <v>18</v>
      </c>
      <c r="H32" s="4"/>
      <c r="I32" s="4" t="s">
        <v>19</v>
      </c>
      <c r="J32" s="4"/>
      <c r="K32" s="4"/>
      <c r="L32" s="4"/>
      <c r="M32" s="15"/>
    </row>
    <row r="33" spans="2:13" ht="21.75" thickBot="1">
      <c r="B33" s="9" t="s">
        <v>46</v>
      </c>
      <c r="C33" s="4" t="s">
        <v>47</v>
      </c>
      <c r="D33" s="4" t="s">
        <v>64</v>
      </c>
      <c r="E33" s="31">
        <v>15</v>
      </c>
      <c r="F33" s="4"/>
      <c r="G33" s="4" t="s">
        <v>18</v>
      </c>
      <c r="H33" s="4"/>
      <c r="I33" s="4" t="s">
        <v>19</v>
      </c>
      <c r="J33" s="4"/>
      <c r="K33" s="4"/>
      <c r="L33" s="4"/>
      <c r="M33" s="15"/>
    </row>
    <row r="34" spans="2:13">
      <c r="B34" s="92"/>
      <c r="C34" s="93"/>
      <c r="D34" s="93"/>
      <c r="E34" s="93"/>
      <c r="F34" s="93"/>
      <c r="G34" s="93"/>
      <c r="H34" s="93"/>
      <c r="I34" s="94"/>
      <c r="J34" s="100"/>
      <c r="K34" s="100"/>
      <c r="L34" s="100"/>
      <c r="M34" s="100"/>
    </row>
    <row r="35" spans="2:13" ht="15.75" thickBot="1">
      <c r="B35" s="95" t="s">
        <v>48</v>
      </c>
      <c r="C35" s="96"/>
      <c r="D35" s="96"/>
      <c r="E35" s="96"/>
      <c r="F35" s="96"/>
      <c r="G35" s="96"/>
      <c r="H35" s="96"/>
      <c r="I35" s="97"/>
      <c r="J35" s="101"/>
      <c r="K35" s="101"/>
      <c r="L35" s="101"/>
      <c r="M35" s="101"/>
    </row>
    <row r="36" spans="2:13">
      <c r="B36" s="21" t="s">
        <v>49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2:13" ht="15.75" thickBot="1">
      <c r="B37" s="89" t="s">
        <v>69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</row>
    <row r="38" spans="2:13" ht="53.25" thickBot="1">
      <c r="B38" s="10" t="s">
        <v>3</v>
      </c>
      <c r="C38" s="10" t="s">
        <v>4</v>
      </c>
      <c r="D38" s="10" t="s">
        <v>5</v>
      </c>
      <c r="E38" s="10" t="s">
        <v>6</v>
      </c>
      <c r="F38" s="10" t="s">
        <v>50</v>
      </c>
      <c r="G38" s="10" t="s">
        <v>7</v>
      </c>
      <c r="H38" s="10" t="s">
        <v>45</v>
      </c>
      <c r="I38" s="10" t="s">
        <v>9</v>
      </c>
      <c r="J38" s="10" t="s">
        <v>10</v>
      </c>
      <c r="K38" s="10" t="s">
        <v>11</v>
      </c>
      <c r="L38" s="10" t="s">
        <v>12</v>
      </c>
      <c r="M38" s="11" t="s">
        <v>13</v>
      </c>
    </row>
    <row r="39" spans="2:13" ht="15.75" thickBot="1">
      <c r="B39" s="13">
        <v>1</v>
      </c>
      <c r="C39" s="13">
        <v>2</v>
      </c>
      <c r="D39" s="13">
        <v>3</v>
      </c>
      <c r="E39" s="13">
        <v>4</v>
      </c>
      <c r="F39" s="13">
        <v>5</v>
      </c>
      <c r="G39" s="13">
        <v>6</v>
      </c>
      <c r="H39" s="13" t="s">
        <v>14</v>
      </c>
      <c r="I39" s="13">
        <v>8</v>
      </c>
      <c r="J39" s="13" t="s">
        <v>15</v>
      </c>
      <c r="K39" s="13">
        <v>10</v>
      </c>
      <c r="L39" s="13" t="s">
        <v>16</v>
      </c>
      <c r="M39" s="14">
        <v>12</v>
      </c>
    </row>
    <row r="40" spans="2:13" ht="21.75" thickBot="1">
      <c r="B40" s="9">
        <v>1</v>
      </c>
      <c r="C40" s="4" t="s">
        <v>17</v>
      </c>
      <c r="D40" s="4" t="s">
        <v>64</v>
      </c>
      <c r="E40" s="31">
        <v>265.89999999999998</v>
      </c>
      <c r="F40" s="4"/>
      <c r="G40" s="4" t="s">
        <v>18</v>
      </c>
      <c r="H40" s="4"/>
      <c r="I40" s="4" t="s">
        <v>19</v>
      </c>
      <c r="J40" s="4"/>
      <c r="K40" s="4"/>
      <c r="L40" s="4"/>
      <c r="M40" s="15"/>
    </row>
    <row r="41" spans="2:13" ht="21.75" thickBot="1">
      <c r="B41" s="9" t="s">
        <v>46</v>
      </c>
      <c r="C41" s="4" t="s">
        <v>17</v>
      </c>
      <c r="D41" s="4" t="s">
        <v>64</v>
      </c>
      <c r="E41" s="31">
        <v>161.1</v>
      </c>
      <c r="F41" s="4"/>
      <c r="G41" s="4" t="s">
        <v>51</v>
      </c>
      <c r="H41" s="4"/>
      <c r="I41" s="4" t="s">
        <v>19</v>
      </c>
      <c r="J41" s="4"/>
      <c r="K41" s="4"/>
      <c r="L41" s="4"/>
      <c r="M41" s="15"/>
    </row>
    <row r="42" spans="2:13">
      <c r="B42" s="92"/>
      <c r="C42" s="93"/>
      <c r="D42" s="93"/>
      <c r="E42" s="93"/>
      <c r="F42" s="93"/>
      <c r="G42" s="93"/>
      <c r="H42" s="93"/>
      <c r="I42" s="94"/>
      <c r="J42" s="98"/>
      <c r="K42" s="98"/>
      <c r="L42" s="98"/>
      <c r="M42" s="98"/>
    </row>
    <row r="43" spans="2:13" ht="15.75" thickBot="1">
      <c r="B43" s="95" t="s">
        <v>52</v>
      </c>
      <c r="C43" s="96"/>
      <c r="D43" s="96"/>
      <c r="E43" s="96"/>
      <c r="F43" s="96"/>
      <c r="G43" s="96"/>
      <c r="H43" s="96"/>
      <c r="I43" s="97"/>
      <c r="J43" s="99"/>
      <c r="K43" s="99"/>
      <c r="L43" s="99"/>
      <c r="M43" s="99"/>
    </row>
    <row r="44" spans="2:13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2:13" ht="15.75" thickBot="1">
      <c r="B45" s="89" t="s">
        <v>65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</row>
    <row r="46" spans="2:13" ht="53.25" thickBot="1">
      <c r="B46" s="10" t="s">
        <v>3</v>
      </c>
      <c r="C46" s="10" t="s">
        <v>4</v>
      </c>
      <c r="D46" s="10" t="s">
        <v>5</v>
      </c>
      <c r="E46" s="10" t="s">
        <v>6</v>
      </c>
      <c r="F46" s="10" t="s">
        <v>50</v>
      </c>
      <c r="G46" s="10" t="s">
        <v>7</v>
      </c>
      <c r="H46" s="10" t="s">
        <v>45</v>
      </c>
      <c r="I46" s="10" t="s">
        <v>9</v>
      </c>
      <c r="J46" s="10" t="s">
        <v>10</v>
      </c>
      <c r="K46" s="10" t="s">
        <v>11</v>
      </c>
      <c r="L46" s="10" t="s">
        <v>12</v>
      </c>
      <c r="M46" s="11" t="s">
        <v>13</v>
      </c>
    </row>
    <row r="47" spans="2:13" ht="15.75" thickBot="1">
      <c r="B47" s="13">
        <v>1</v>
      </c>
      <c r="C47" s="13">
        <v>2</v>
      </c>
      <c r="D47" s="13">
        <v>3</v>
      </c>
      <c r="E47" s="13">
        <v>4</v>
      </c>
      <c r="F47" s="13">
        <v>5</v>
      </c>
      <c r="G47" s="13">
        <v>6</v>
      </c>
      <c r="H47" s="13" t="s">
        <v>14</v>
      </c>
      <c r="I47" s="13">
        <v>8</v>
      </c>
      <c r="J47" s="13" t="s">
        <v>15</v>
      </c>
      <c r="K47" s="13">
        <v>10</v>
      </c>
      <c r="L47" s="13" t="s">
        <v>16</v>
      </c>
      <c r="M47" s="14">
        <v>12</v>
      </c>
    </row>
    <row r="48" spans="2:13" ht="21.75" thickBot="1">
      <c r="B48" s="9">
        <v>1</v>
      </c>
      <c r="C48" s="4" t="s">
        <v>17</v>
      </c>
      <c r="D48" s="4" t="s">
        <v>64</v>
      </c>
      <c r="E48" s="31">
        <v>70.8</v>
      </c>
      <c r="F48" s="4"/>
      <c r="G48" s="4" t="s">
        <v>18</v>
      </c>
      <c r="H48" s="4"/>
      <c r="I48" s="4" t="s">
        <v>19</v>
      </c>
      <c r="J48" s="4"/>
      <c r="K48" s="4"/>
      <c r="L48" s="4"/>
      <c r="M48" s="15"/>
    </row>
    <row r="49" spans="2:13">
      <c r="B49" s="92"/>
      <c r="C49" s="93"/>
      <c r="D49" s="93"/>
      <c r="E49" s="93"/>
      <c r="F49" s="93"/>
      <c r="G49" s="93"/>
      <c r="H49" s="93"/>
      <c r="I49" s="94"/>
      <c r="J49" s="98"/>
      <c r="K49" s="98"/>
      <c r="L49" s="98"/>
      <c r="M49" s="98"/>
    </row>
    <row r="50" spans="2:13" ht="15.75" thickBot="1">
      <c r="B50" s="95" t="s">
        <v>53</v>
      </c>
      <c r="C50" s="96"/>
      <c r="D50" s="96"/>
      <c r="E50" s="96"/>
      <c r="F50" s="96"/>
      <c r="G50" s="96"/>
      <c r="H50" s="96"/>
      <c r="I50" s="97"/>
      <c r="J50" s="99"/>
      <c r="K50" s="99"/>
      <c r="L50" s="99"/>
      <c r="M50" s="99"/>
    </row>
    <row r="51" spans="2:13">
      <c r="B51" s="21" t="s">
        <v>49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2:13" ht="15.75" thickBot="1">
      <c r="B52" s="22" t="s">
        <v>54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  <row r="53" spans="2:13" ht="53.25" thickBot="1">
      <c r="B53" s="10" t="s">
        <v>3</v>
      </c>
      <c r="C53" s="10" t="s">
        <v>4</v>
      </c>
      <c r="D53" s="10" t="s">
        <v>5</v>
      </c>
      <c r="E53" s="10" t="s">
        <v>6</v>
      </c>
      <c r="F53" s="10" t="s">
        <v>35</v>
      </c>
      <c r="G53" s="10" t="s">
        <v>7</v>
      </c>
      <c r="H53" s="10" t="s">
        <v>55</v>
      </c>
      <c r="I53" s="10" t="s">
        <v>56</v>
      </c>
      <c r="J53" s="10" t="s">
        <v>10</v>
      </c>
      <c r="K53" s="10" t="s">
        <v>11</v>
      </c>
      <c r="L53" s="10" t="s">
        <v>12</v>
      </c>
      <c r="M53" s="11" t="s">
        <v>13</v>
      </c>
    </row>
    <row r="54" spans="2:13" ht="15.75" thickBot="1">
      <c r="B54" s="13">
        <v>1</v>
      </c>
      <c r="C54" s="13">
        <v>2</v>
      </c>
      <c r="D54" s="13">
        <v>3</v>
      </c>
      <c r="E54" s="13">
        <v>4</v>
      </c>
      <c r="F54" s="13">
        <v>5</v>
      </c>
      <c r="G54" s="13">
        <v>6</v>
      </c>
      <c r="H54" s="13" t="s">
        <v>14</v>
      </c>
      <c r="I54" s="13">
        <v>8</v>
      </c>
      <c r="J54" s="13" t="s">
        <v>15</v>
      </c>
      <c r="K54" s="13">
        <v>10</v>
      </c>
      <c r="L54" s="13" t="s">
        <v>16</v>
      </c>
      <c r="M54" s="14">
        <v>12</v>
      </c>
    </row>
    <row r="55" spans="2:13" ht="23.25" thickBot="1">
      <c r="B55" s="9">
        <v>1</v>
      </c>
      <c r="C55" s="23" t="s">
        <v>17</v>
      </c>
      <c r="D55" s="23" t="s">
        <v>64</v>
      </c>
      <c r="E55" s="41">
        <v>146.36000000000001</v>
      </c>
      <c r="F55" s="23"/>
      <c r="G55" s="41" t="s">
        <v>18</v>
      </c>
      <c r="H55" s="23"/>
      <c r="I55" s="41" t="s">
        <v>19</v>
      </c>
      <c r="J55" s="23"/>
      <c r="K55" s="4"/>
      <c r="L55" s="4"/>
      <c r="M55" s="15"/>
    </row>
    <row r="56" spans="2:13">
      <c r="B56" s="92"/>
      <c r="C56" s="93"/>
      <c r="D56" s="93"/>
      <c r="E56" s="93"/>
      <c r="F56" s="93"/>
      <c r="G56" s="93"/>
      <c r="H56" s="93"/>
      <c r="I56" s="94"/>
      <c r="J56" s="98"/>
      <c r="K56" s="98"/>
      <c r="L56" s="98"/>
      <c r="M56" s="98"/>
    </row>
    <row r="57" spans="2:13" ht="15.75" thickBot="1">
      <c r="B57" s="95" t="s">
        <v>57</v>
      </c>
      <c r="C57" s="96"/>
      <c r="D57" s="96"/>
      <c r="E57" s="96"/>
      <c r="F57" s="96"/>
      <c r="G57" s="96"/>
      <c r="H57" s="96"/>
      <c r="I57" s="97"/>
      <c r="J57" s="99"/>
      <c r="K57" s="99"/>
      <c r="L57" s="99"/>
      <c r="M57" s="99"/>
    </row>
    <row r="58" spans="2:13">
      <c r="B58" s="22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</row>
    <row r="59" spans="2:13" ht="15.75" thickBot="1">
      <c r="B59" s="22" t="s">
        <v>58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2:13" ht="53.25" thickBot="1"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35</v>
      </c>
      <c r="G60" s="10" t="s">
        <v>7</v>
      </c>
      <c r="H60" s="10" t="s">
        <v>55</v>
      </c>
      <c r="I60" s="10" t="s">
        <v>56</v>
      </c>
      <c r="J60" s="10" t="s">
        <v>10</v>
      </c>
      <c r="K60" s="10" t="s">
        <v>11</v>
      </c>
      <c r="L60" s="10" t="s">
        <v>12</v>
      </c>
      <c r="M60" s="11" t="s">
        <v>13</v>
      </c>
    </row>
    <row r="61" spans="2:13" ht="15.75" thickBot="1"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 t="s">
        <v>14</v>
      </c>
      <c r="I61" s="13">
        <v>8</v>
      </c>
      <c r="J61" s="13" t="s">
        <v>15</v>
      </c>
      <c r="K61" s="13">
        <v>10</v>
      </c>
      <c r="L61" s="13" t="s">
        <v>16</v>
      </c>
      <c r="M61" s="14">
        <v>12</v>
      </c>
    </row>
    <row r="62" spans="2:13" ht="23.25" thickBot="1">
      <c r="B62" s="9">
        <v>1</v>
      </c>
      <c r="C62" s="23" t="s">
        <v>17</v>
      </c>
      <c r="D62" s="23" t="s">
        <v>64</v>
      </c>
      <c r="E62" s="41">
        <v>646.39</v>
      </c>
      <c r="F62" s="23"/>
      <c r="G62" s="41" t="s">
        <v>18</v>
      </c>
      <c r="H62" s="23"/>
      <c r="I62" s="41" t="s">
        <v>19</v>
      </c>
      <c r="J62" s="23"/>
      <c r="K62" s="4"/>
      <c r="L62" s="4"/>
      <c r="M62" s="15"/>
    </row>
    <row r="63" spans="2:13">
      <c r="B63" s="92"/>
      <c r="C63" s="93"/>
      <c r="D63" s="93"/>
      <c r="E63" s="93"/>
      <c r="F63" s="93"/>
      <c r="G63" s="93"/>
      <c r="H63" s="93"/>
      <c r="I63" s="94"/>
      <c r="J63" s="98"/>
      <c r="K63" s="98"/>
      <c r="L63" s="98"/>
      <c r="M63" s="98"/>
    </row>
    <row r="64" spans="2:13" ht="15.75" thickBot="1">
      <c r="B64" s="95" t="s">
        <v>57</v>
      </c>
      <c r="C64" s="96"/>
      <c r="D64" s="96"/>
      <c r="E64" s="96"/>
      <c r="F64" s="96"/>
      <c r="G64" s="96"/>
      <c r="H64" s="96"/>
      <c r="I64" s="97"/>
      <c r="J64" s="99"/>
      <c r="K64" s="99"/>
      <c r="L64" s="99"/>
      <c r="M64" s="99"/>
    </row>
    <row r="65" spans="2:13">
      <c r="B65" s="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2:13" ht="25.5" customHeight="1">
      <c r="B66" s="83" t="s">
        <v>75</v>
      </c>
      <c r="C66" s="84"/>
      <c r="D66" s="84"/>
      <c r="E66" s="3" t="s">
        <v>63</v>
      </c>
      <c r="F66" s="3"/>
      <c r="G66" s="6"/>
      <c r="H66" s="84" t="s">
        <v>76</v>
      </c>
      <c r="I66" s="84"/>
      <c r="J66" s="84"/>
      <c r="K66" s="84"/>
      <c r="L66" s="84"/>
      <c r="M66" s="84"/>
    </row>
    <row r="67" spans="2:13" ht="21" customHeight="1">
      <c r="B67" s="85" t="s">
        <v>59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</row>
    <row r="68" spans="2:13" ht="27.75" customHeight="1">
      <c r="B68" s="85" t="s">
        <v>70</v>
      </c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</row>
    <row r="69" spans="2:13">
      <c r="B69" s="43" t="s">
        <v>71</v>
      </c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</row>
    <row r="70" spans="2:13">
      <c r="B70" s="44" t="s">
        <v>60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</row>
    <row r="71" spans="2:13">
      <c r="B71" s="87" t="s">
        <v>61</v>
      </c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42"/>
    </row>
    <row r="72" spans="2:13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</row>
    <row r="73" spans="2:13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</sheetData>
  <mergeCells count="45">
    <mergeCell ref="M26:M27"/>
    <mergeCell ref="B17:I17"/>
    <mergeCell ref="B26:I26"/>
    <mergeCell ref="B27:I27"/>
    <mergeCell ref="J26:J27"/>
    <mergeCell ref="K26:K27"/>
    <mergeCell ref="L26:L27"/>
    <mergeCell ref="B29:H29"/>
    <mergeCell ref="B34:I34"/>
    <mergeCell ref="B35:I35"/>
    <mergeCell ref="J34:J35"/>
    <mergeCell ref="K34:K35"/>
    <mergeCell ref="M34:M35"/>
    <mergeCell ref="B42:I42"/>
    <mergeCell ref="B43:I43"/>
    <mergeCell ref="J42:J43"/>
    <mergeCell ref="K42:K43"/>
    <mergeCell ref="L42:L43"/>
    <mergeCell ref="M42:M43"/>
    <mergeCell ref="L34:L35"/>
    <mergeCell ref="K56:K57"/>
    <mergeCell ref="L56:L57"/>
    <mergeCell ref="M56:M57"/>
    <mergeCell ref="B49:I49"/>
    <mergeCell ref="B50:I50"/>
    <mergeCell ref="J49:J50"/>
    <mergeCell ref="K49:K50"/>
    <mergeCell ref="L49:L50"/>
    <mergeCell ref="M49:M50"/>
    <mergeCell ref="B66:D66"/>
    <mergeCell ref="B67:M67"/>
    <mergeCell ref="B68:M68"/>
    <mergeCell ref="B71:L71"/>
    <mergeCell ref="B37:M37"/>
    <mergeCell ref="B45:M45"/>
    <mergeCell ref="H66:M66"/>
    <mergeCell ref="B63:I63"/>
    <mergeCell ref="B64:I64"/>
    <mergeCell ref="J63:J64"/>
    <mergeCell ref="K63:K64"/>
    <mergeCell ref="L63:L64"/>
    <mergeCell ref="M63:M64"/>
    <mergeCell ref="B56:I56"/>
    <mergeCell ref="B57:I57"/>
    <mergeCell ref="J56:J5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R73"/>
  <sheetViews>
    <sheetView tabSelected="1" topLeftCell="A55" workbookViewId="0">
      <selection activeCell="B68" sqref="B68:M68"/>
    </sheetView>
  </sheetViews>
  <sheetFormatPr defaultRowHeight="15"/>
  <cols>
    <col min="3" max="3" width="17.42578125" customWidth="1"/>
    <col min="4" max="4" width="5.7109375" customWidth="1"/>
    <col min="6" max="6" width="13.28515625" customWidth="1"/>
    <col min="7" max="7" width="9.85546875" customWidth="1"/>
    <col min="8" max="8" width="12.7109375" customWidth="1"/>
    <col min="9" max="9" width="12.28515625" customWidth="1"/>
    <col min="10" max="10" width="13.42578125" customWidth="1"/>
    <col min="11" max="11" width="6" customWidth="1"/>
    <col min="12" max="12" width="15.42578125" customWidth="1"/>
    <col min="13" max="13" width="11.85546875" customWidth="1"/>
  </cols>
  <sheetData>
    <row r="3" spans="2:13" ht="15.75">
      <c r="K3" s="1" t="s">
        <v>0</v>
      </c>
    </row>
    <row r="4" spans="2:13" ht="15.75">
      <c r="K4" s="1" t="s">
        <v>1</v>
      </c>
    </row>
    <row r="5" spans="2:13">
      <c r="K5" s="2" t="s">
        <v>2</v>
      </c>
    </row>
    <row r="6" spans="2:13">
      <c r="B6" s="3"/>
      <c r="K6" s="3"/>
    </row>
    <row r="7" spans="2:13" ht="15.75" thickBot="1">
      <c r="B7" s="12" t="s">
        <v>62</v>
      </c>
    </row>
    <row r="8" spans="2:13" ht="51.75" customHeight="1">
      <c r="B8" s="24" t="s">
        <v>3</v>
      </c>
      <c r="C8" s="24" t="s">
        <v>4</v>
      </c>
      <c r="D8" s="24" t="s">
        <v>5</v>
      </c>
      <c r="E8" s="24" t="s">
        <v>6</v>
      </c>
      <c r="F8" s="8" t="s">
        <v>68</v>
      </c>
      <c r="G8" s="24" t="s">
        <v>7</v>
      </c>
      <c r="H8" s="24" t="s">
        <v>8</v>
      </c>
      <c r="I8" s="24" t="s">
        <v>9</v>
      </c>
      <c r="J8" s="24" t="s">
        <v>10</v>
      </c>
      <c r="K8" s="24" t="s">
        <v>11</v>
      </c>
      <c r="L8" s="24" t="s">
        <v>12</v>
      </c>
      <c r="M8" s="24" t="s">
        <v>13</v>
      </c>
    </row>
    <row r="9" spans="2:13" ht="17.25" customHeight="1" thickBot="1"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 t="s">
        <v>14</v>
      </c>
      <c r="I9" s="13">
        <v>8</v>
      </c>
      <c r="J9" s="13" t="s">
        <v>15</v>
      </c>
      <c r="K9" s="13">
        <v>10</v>
      </c>
      <c r="L9" s="13" t="s">
        <v>16</v>
      </c>
      <c r="M9" s="14">
        <v>12</v>
      </c>
    </row>
    <row r="10" spans="2:13" ht="35.25" customHeight="1" thickBot="1">
      <c r="B10" s="24">
        <v>1</v>
      </c>
      <c r="C10" s="45" t="s">
        <v>17</v>
      </c>
      <c r="D10" s="45" t="s">
        <v>64</v>
      </c>
      <c r="E10" s="50">
        <v>7766.12</v>
      </c>
      <c r="F10" s="49"/>
      <c r="G10" s="45">
        <v>22</v>
      </c>
      <c r="H10" s="67">
        <f>G10*F10*E10</f>
        <v>0</v>
      </c>
      <c r="I10" s="45">
        <v>24</v>
      </c>
      <c r="J10" s="67">
        <f>I10*H10</f>
        <v>0</v>
      </c>
      <c r="K10" s="77">
        <v>0.23</v>
      </c>
      <c r="L10" s="67">
        <f>J10+(J10*K10)</f>
        <v>0</v>
      </c>
      <c r="M10" s="45"/>
    </row>
    <row r="11" spans="2:13" ht="35.25" customHeight="1" thickBot="1">
      <c r="B11" s="25">
        <v>2</v>
      </c>
      <c r="C11" s="51" t="s">
        <v>20</v>
      </c>
      <c r="D11" s="51" t="s">
        <v>64</v>
      </c>
      <c r="E11" s="52">
        <v>124.42</v>
      </c>
      <c r="F11" s="53"/>
      <c r="G11" s="51">
        <v>4</v>
      </c>
      <c r="H11" s="67">
        <f t="shared" ref="H11:H15" si="0">G11*F11*E11</f>
        <v>0</v>
      </c>
      <c r="I11" s="51">
        <v>24</v>
      </c>
      <c r="J11" s="67">
        <f t="shared" ref="J11:J16" si="1">I11*H11</f>
        <v>0</v>
      </c>
      <c r="K11" s="77">
        <v>0.23</v>
      </c>
      <c r="L11" s="67">
        <f t="shared" ref="L11:L16" si="2">J11+(J11*K11)</f>
        <v>0</v>
      </c>
      <c r="M11" s="54"/>
    </row>
    <row r="12" spans="2:13" ht="32.25" thickBot="1">
      <c r="B12" s="9">
        <v>3</v>
      </c>
      <c r="C12" s="55" t="s">
        <v>22</v>
      </c>
      <c r="D12" s="55" t="s">
        <v>64</v>
      </c>
      <c r="E12" s="56">
        <v>351</v>
      </c>
      <c r="F12" s="57"/>
      <c r="G12" s="55">
        <v>4</v>
      </c>
      <c r="H12" s="67">
        <f t="shared" si="0"/>
        <v>0</v>
      </c>
      <c r="I12" s="55">
        <v>24</v>
      </c>
      <c r="J12" s="67">
        <f t="shared" si="1"/>
        <v>0</v>
      </c>
      <c r="K12" s="77">
        <v>0.23</v>
      </c>
      <c r="L12" s="67">
        <f t="shared" si="2"/>
        <v>0</v>
      </c>
      <c r="M12" s="46"/>
    </row>
    <row r="13" spans="2:13" ht="21.75" thickBot="1">
      <c r="B13" s="24">
        <v>4</v>
      </c>
      <c r="C13" s="58" t="s">
        <v>67</v>
      </c>
      <c r="D13" s="45" t="s">
        <v>64</v>
      </c>
      <c r="E13" s="50">
        <v>1760</v>
      </c>
      <c r="F13" s="49"/>
      <c r="G13" s="45">
        <v>1</v>
      </c>
      <c r="H13" s="67">
        <f t="shared" si="0"/>
        <v>0</v>
      </c>
      <c r="I13" s="45">
        <v>4</v>
      </c>
      <c r="J13" s="67">
        <f t="shared" si="1"/>
        <v>0</v>
      </c>
      <c r="K13" s="77">
        <v>0.23</v>
      </c>
      <c r="L13" s="67">
        <f t="shared" si="2"/>
        <v>0</v>
      </c>
      <c r="M13" s="45"/>
    </row>
    <row r="14" spans="2:13" ht="24.75" customHeight="1" thickBot="1">
      <c r="B14" s="24">
        <v>5</v>
      </c>
      <c r="C14" s="45" t="s">
        <v>25</v>
      </c>
      <c r="D14" s="45" t="s">
        <v>26</v>
      </c>
      <c r="E14" s="59">
        <v>3</v>
      </c>
      <c r="F14" s="49"/>
      <c r="G14" s="45">
        <v>176</v>
      </c>
      <c r="H14" s="67">
        <f t="shared" si="0"/>
        <v>0</v>
      </c>
      <c r="I14" s="45">
        <v>24</v>
      </c>
      <c r="J14" s="67">
        <f t="shared" si="1"/>
        <v>0</v>
      </c>
      <c r="K14" s="77">
        <v>0.23</v>
      </c>
      <c r="L14" s="67">
        <f t="shared" si="2"/>
        <v>0</v>
      </c>
      <c r="M14" s="45"/>
    </row>
    <row r="15" spans="2:13" ht="15.75" thickBot="1">
      <c r="B15" s="8">
        <v>6</v>
      </c>
      <c r="C15" s="60" t="s">
        <v>29</v>
      </c>
      <c r="D15" s="61" t="s">
        <v>64</v>
      </c>
      <c r="E15" s="50">
        <v>1810</v>
      </c>
      <c r="F15" s="49"/>
      <c r="G15" s="45">
        <v>26</v>
      </c>
      <c r="H15" s="67">
        <f t="shared" si="0"/>
        <v>0</v>
      </c>
      <c r="I15" s="45">
        <v>24</v>
      </c>
      <c r="J15" s="67">
        <f t="shared" si="1"/>
        <v>0</v>
      </c>
      <c r="K15" s="77">
        <v>0.08</v>
      </c>
      <c r="L15" s="67">
        <f t="shared" si="2"/>
        <v>0</v>
      </c>
      <c r="M15" s="45"/>
    </row>
    <row r="16" spans="2:13" ht="32.25" thickBot="1">
      <c r="B16" s="25">
        <v>7</v>
      </c>
      <c r="C16" s="62" t="s">
        <v>66</v>
      </c>
      <c r="D16" s="51" t="s">
        <v>64</v>
      </c>
      <c r="E16" s="63">
        <v>490</v>
      </c>
      <c r="F16" s="64"/>
      <c r="G16" s="62" t="s">
        <v>31</v>
      </c>
      <c r="H16" s="66"/>
      <c r="I16" s="51">
        <v>16</v>
      </c>
      <c r="J16" s="78">
        <f t="shared" si="1"/>
        <v>0</v>
      </c>
      <c r="K16" s="80">
        <v>0.08</v>
      </c>
      <c r="L16" s="79">
        <f t="shared" si="2"/>
        <v>0</v>
      </c>
      <c r="M16" s="54"/>
    </row>
    <row r="17" spans="2:13" ht="30" customHeight="1" thickBot="1">
      <c r="B17" s="95" t="s">
        <v>33</v>
      </c>
      <c r="C17" s="96"/>
      <c r="D17" s="96"/>
      <c r="E17" s="96"/>
      <c r="F17" s="96"/>
      <c r="G17" s="96"/>
      <c r="H17" s="96"/>
      <c r="I17" s="97"/>
      <c r="J17" s="69">
        <f>SUM(J10:J16)</f>
        <v>0</v>
      </c>
      <c r="K17" s="65" t="s">
        <v>72</v>
      </c>
      <c r="L17" s="68">
        <f>SUM(L10:L16)</f>
        <v>0</v>
      </c>
      <c r="M17" s="48" t="s">
        <v>72</v>
      </c>
    </row>
    <row r="18" spans="2:1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 ht="15.75" thickBot="1">
      <c r="B19" s="19" t="s">
        <v>34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2:13" ht="53.25" thickBot="1">
      <c r="B20" s="10" t="s">
        <v>3</v>
      </c>
      <c r="C20" s="10" t="s">
        <v>4</v>
      </c>
      <c r="D20" s="10" t="s">
        <v>5</v>
      </c>
      <c r="E20" s="10" t="s">
        <v>6</v>
      </c>
      <c r="F20" s="10" t="s">
        <v>35</v>
      </c>
      <c r="G20" s="10" t="s">
        <v>7</v>
      </c>
      <c r="H20" s="10" t="s">
        <v>8</v>
      </c>
      <c r="I20" s="10" t="s">
        <v>9</v>
      </c>
      <c r="J20" s="10" t="s">
        <v>10</v>
      </c>
      <c r="K20" s="10" t="s">
        <v>11</v>
      </c>
      <c r="L20" s="10" t="s">
        <v>12</v>
      </c>
      <c r="M20" s="11" t="s">
        <v>13</v>
      </c>
    </row>
    <row r="21" spans="2:13" ht="15.75" thickBot="1">
      <c r="B21" s="13">
        <v>1</v>
      </c>
      <c r="C21" s="13">
        <v>2</v>
      </c>
      <c r="D21" s="13">
        <v>3</v>
      </c>
      <c r="E21" s="13">
        <v>4</v>
      </c>
      <c r="F21" s="13">
        <v>5</v>
      </c>
      <c r="G21" s="13">
        <v>6</v>
      </c>
      <c r="H21" s="13" t="s">
        <v>14</v>
      </c>
      <c r="I21" s="13">
        <v>8</v>
      </c>
      <c r="J21" s="13" t="s">
        <v>15</v>
      </c>
      <c r="K21" s="13">
        <v>10</v>
      </c>
      <c r="L21" s="13" t="s">
        <v>16</v>
      </c>
      <c r="M21" s="14">
        <v>12</v>
      </c>
    </row>
    <row r="22" spans="2:13" ht="22.5" customHeight="1" thickBot="1">
      <c r="B22" s="24">
        <v>1</v>
      </c>
      <c r="C22" s="45" t="s">
        <v>17</v>
      </c>
      <c r="D22" s="45" t="s">
        <v>64</v>
      </c>
      <c r="E22" s="50">
        <v>1903.15</v>
      </c>
      <c r="F22" s="49"/>
      <c r="G22" s="45">
        <v>22</v>
      </c>
      <c r="H22" s="67">
        <f>E22*F22*G22</f>
        <v>0</v>
      </c>
      <c r="I22" s="45">
        <v>24</v>
      </c>
      <c r="J22" s="67">
        <f>H22*I22</f>
        <v>0</v>
      </c>
      <c r="K22" s="77">
        <v>0.23</v>
      </c>
      <c r="L22" s="67">
        <f>J22+(J22*K22)</f>
        <v>0</v>
      </c>
      <c r="M22" s="45"/>
    </row>
    <row r="23" spans="2:13" ht="22.5" customHeight="1" thickBot="1">
      <c r="B23" s="25">
        <v>2</v>
      </c>
      <c r="C23" s="51" t="s">
        <v>36</v>
      </c>
      <c r="D23" s="51" t="s">
        <v>64</v>
      </c>
      <c r="E23" s="52">
        <v>382.68</v>
      </c>
      <c r="F23" s="53"/>
      <c r="G23" s="51">
        <v>1</v>
      </c>
      <c r="H23" s="67">
        <f t="shared" ref="H23:H25" si="3">E23*F23*G23</f>
        <v>0</v>
      </c>
      <c r="I23" s="51">
        <v>8</v>
      </c>
      <c r="J23" s="67">
        <f t="shared" ref="J23:J25" si="4">H23*I23</f>
        <v>0</v>
      </c>
      <c r="K23" s="77">
        <v>0.23</v>
      </c>
      <c r="L23" s="67">
        <f t="shared" ref="L23:L25" si="5">J23+(J23*K23)</f>
        <v>0</v>
      </c>
      <c r="M23" s="54"/>
    </row>
    <row r="24" spans="2:13" ht="21.75" thickBot="1">
      <c r="B24" s="9">
        <v>3</v>
      </c>
      <c r="C24" s="55" t="s">
        <v>39</v>
      </c>
      <c r="D24" s="55" t="s">
        <v>64</v>
      </c>
      <c r="E24" s="56">
        <v>133.5</v>
      </c>
      <c r="F24" s="57"/>
      <c r="G24" s="55">
        <v>1</v>
      </c>
      <c r="H24" s="67">
        <f t="shared" si="3"/>
        <v>0</v>
      </c>
      <c r="I24" s="55">
        <v>4</v>
      </c>
      <c r="J24" s="67">
        <f t="shared" si="4"/>
        <v>0</v>
      </c>
      <c r="K24" s="77">
        <v>0.23</v>
      </c>
      <c r="L24" s="67">
        <f t="shared" si="5"/>
        <v>0</v>
      </c>
      <c r="M24" s="46"/>
    </row>
    <row r="25" spans="2:13" ht="15.75" thickBot="1">
      <c r="B25" s="9">
        <v>4</v>
      </c>
      <c r="C25" s="55" t="s">
        <v>41</v>
      </c>
      <c r="D25" s="55" t="s">
        <v>64</v>
      </c>
      <c r="E25" s="56">
        <v>174.9</v>
      </c>
      <c r="F25" s="57"/>
      <c r="G25" s="55">
        <v>26</v>
      </c>
      <c r="H25" s="67">
        <f t="shared" si="3"/>
        <v>0</v>
      </c>
      <c r="I25" s="55">
        <v>24</v>
      </c>
      <c r="J25" s="67">
        <f t="shared" si="4"/>
        <v>0</v>
      </c>
      <c r="K25" s="77">
        <v>0.08</v>
      </c>
      <c r="L25" s="67">
        <f t="shared" si="5"/>
        <v>0</v>
      </c>
      <c r="M25" s="46"/>
    </row>
    <row r="26" spans="2:13">
      <c r="B26" s="92"/>
      <c r="C26" s="93"/>
      <c r="D26" s="93"/>
      <c r="E26" s="93"/>
      <c r="F26" s="93"/>
      <c r="G26" s="93"/>
      <c r="H26" s="93"/>
      <c r="I26" s="94"/>
      <c r="J26" s="111">
        <f>SUM(J22:J25)</f>
        <v>0</v>
      </c>
      <c r="K26" s="105" t="s">
        <v>72</v>
      </c>
      <c r="L26" s="107">
        <f>SUM(L22:L25)</f>
        <v>0</v>
      </c>
      <c r="M26" s="105" t="s">
        <v>72</v>
      </c>
    </row>
    <row r="27" spans="2:13" ht="15.75" thickBot="1">
      <c r="B27" s="95" t="s">
        <v>42</v>
      </c>
      <c r="C27" s="96"/>
      <c r="D27" s="96"/>
      <c r="E27" s="96"/>
      <c r="F27" s="96"/>
      <c r="G27" s="96"/>
      <c r="H27" s="96"/>
      <c r="I27" s="97"/>
      <c r="J27" s="112"/>
      <c r="K27" s="106"/>
      <c r="L27" s="108"/>
      <c r="M27" s="106"/>
    </row>
    <row r="28" spans="2:13">
      <c r="B28" s="20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2:13" ht="15.75" thickBot="1">
      <c r="B29" s="87" t="s">
        <v>43</v>
      </c>
      <c r="C29" s="102"/>
      <c r="D29" s="102"/>
      <c r="E29" s="102"/>
      <c r="F29" s="102"/>
      <c r="G29" s="102"/>
      <c r="H29" s="102"/>
      <c r="I29" s="18"/>
      <c r="J29" s="18"/>
      <c r="K29" s="18"/>
      <c r="L29" s="18"/>
      <c r="M29" s="18"/>
    </row>
    <row r="30" spans="2:13" ht="53.25" thickBot="1">
      <c r="B30" s="10" t="s">
        <v>3</v>
      </c>
      <c r="C30" s="10" t="s">
        <v>4</v>
      </c>
      <c r="D30" s="10" t="s">
        <v>5</v>
      </c>
      <c r="E30" s="10" t="s">
        <v>6</v>
      </c>
      <c r="F30" s="10" t="s">
        <v>44</v>
      </c>
      <c r="G30" s="10" t="s">
        <v>7</v>
      </c>
      <c r="H30" s="10" t="s">
        <v>45</v>
      </c>
      <c r="I30" s="10" t="s">
        <v>9</v>
      </c>
      <c r="J30" s="10" t="s">
        <v>10</v>
      </c>
      <c r="K30" s="10" t="s">
        <v>11</v>
      </c>
      <c r="L30" s="10" t="s">
        <v>12</v>
      </c>
      <c r="M30" s="11" t="s">
        <v>13</v>
      </c>
    </row>
    <row r="31" spans="2:13" ht="15.75" thickBot="1">
      <c r="B31" s="13">
        <v>1</v>
      </c>
      <c r="C31" s="13">
        <v>2</v>
      </c>
      <c r="D31" s="13">
        <v>3</v>
      </c>
      <c r="E31" s="13">
        <v>4</v>
      </c>
      <c r="F31" s="13">
        <v>5</v>
      </c>
      <c r="G31" s="13">
        <v>6</v>
      </c>
      <c r="H31" s="13" t="s">
        <v>14</v>
      </c>
      <c r="I31" s="13">
        <v>8</v>
      </c>
      <c r="J31" s="13" t="s">
        <v>15</v>
      </c>
      <c r="K31" s="13">
        <v>10</v>
      </c>
      <c r="L31" s="13" t="s">
        <v>16</v>
      </c>
      <c r="M31" s="14">
        <v>12</v>
      </c>
    </row>
    <row r="32" spans="2:13" ht="21.75" thickBot="1">
      <c r="B32" s="9">
        <v>1</v>
      </c>
      <c r="C32" s="55" t="s">
        <v>17</v>
      </c>
      <c r="D32" s="55" t="s">
        <v>64</v>
      </c>
      <c r="E32" s="70">
        <v>236.79</v>
      </c>
      <c r="F32" s="57"/>
      <c r="G32" s="55">
        <v>22</v>
      </c>
      <c r="H32" s="72">
        <f>G32*F32*E32</f>
        <v>0</v>
      </c>
      <c r="I32" s="55">
        <v>24</v>
      </c>
      <c r="J32" s="72">
        <f>H32*I32</f>
        <v>0</v>
      </c>
      <c r="K32" s="81">
        <v>0.23</v>
      </c>
      <c r="L32" s="72">
        <f>J32+(J32*K32)</f>
        <v>0</v>
      </c>
      <c r="M32" s="46"/>
    </row>
    <row r="33" spans="2:13" ht="21.75" thickBot="1">
      <c r="B33" s="9" t="s">
        <v>46</v>
      </c>
      <c r="C33" s="55" t="s">
        <v>47</v>
      </c>
      <c r="D33" s="55" t="s">
        <v>64</v>
      </c>
      <c r="E33" s="56">
        <v>15</v>
      </c>
      <c r="F33" s="57"/>
      <c r="G33" s="55">
        <v>22</v>
      </c>
      <c r="H33" s="72">
        <f>G33*F33*E33</f>
        <v>0</v>
      </c>
      <c r="I33" s="55">
        <v>24</v>
      </c>
      <c r="J33" s="72">
        <f>H33*I33</f>
        <v>0</v>
      </c>
      <c r="K33" s="81">
        <v>0.08</v>
      </c>
      <c r="L33" s="72">
        <f>J33+(J33*K33)</f>
        <v>0</v>
      </c>
      <c r="M33" s="46"/>
    </row>
    <row r="34" spans="2:13">
      <c r="B34" s="92"/>
      <c r="C34" s="93"/>
      <c r="D34" s="93"/>
      <c r="E34" s="93"/>
      <c r="F34" s="93"/>
      <c r="G34" s="93"/>
      <c r="H34" s="93"/>
      <c r="I34" s="94"/>
      <c r="J34" s="113">
        <f>J32+J33</f>
        <v>0</v>
      </c>
      <c r="K34" s="109" t="s">
        <v>72</v>
      </c>
      <c r="L34" s="113">
        <f>L32+L33</f>
        <v>0</v>
      </c>
      <c r="M34" s="109" t="s">
        <v>72</v>
      </c>
    </row>
    <row r="35" spans="2:13" ht="15.75" thickBot="1">
      <c r="B35" s="95" t="s">
        <v>48</v>
      </c>
      <c r="C35" s="96"/>
      <c r="D35" s="96"/>
      <c r="E35" s="96"/>
      <c r="F35" s="96"/>
      <c r="G35" s="96"/>
      <c r="H35" s="96"/>
      <c r="I35" s="97"/>
      <c r="J35" s="114"/>
      <c r="K35" s="110"/>
      <c r="L35" s="114"/>
      <c r="M35" s="110"/>
    </row>
    <row r="36" spans="2:13">
      <c r="B36" s="21" t="s">
        <v>49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2:13" ht="15.75" thickBot="1">
      <c r="B37" s="89" t="s">
        <v>73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</row>
    <row r="38" spans="2:13" ht="53.25" thickBot="1">
      <c r="B38" s="10" t="s">
        <v>3</v>
      </c>
      <c r="C38" s="10" t="s">
        <v>4</v>
      </c>
      <c r="D38" s="10" t="s">
        <v>5</v>
      </c>
      <c r="E38" s="10" t="s">
        <v>6</v>
      </c>
      <c r="F38" s="10" t="s">
        <v>50</v>
      </c>
      <c r="G38" s="10" t="s">
        <v>7</v>
      </c>
      <c r="H38" s="10" t="s">
        <v>45</v>
      </c>
      <c r="I38" s="10" t="s">
        <v>9</v>
      </c>
      <c r="J38" s="10" t="s">
        <v>10</v>
      </c>
      <c r="K38" s="10" t="s">
        <v>11</v>
      </c>
      <c r="L38" s="10" t="s">
        <v>12</v>
      </c>
      <c r="M38" s="11" t="s">
        <v>13</v>
      </c>
    </row>
    <row r="39" spans="2:13" ht="15.75" thickBot="1">
      <c r="B39" s="13">
        <v>1</v>
      </c>
      <c r="C39" s="13">
        <v>2</v>
      </c>
      <c r="D39" s="13">
        <v>3</v>
      </c>
      <c r="E39" s="13">
        <v>4</v>
      </c>
      <c r="F39" s="13">
        <v>5</v>
      </c>
      <c r="G39" s="13">
        <v>6</v>
      </c>
      <c r="H39" s="13" t="s">
        <v>14</v>
      </c>
      <c r="I39" s="13">
        <v>8</v>
      </c>
      <c r="J39" s="13" t="s">
        <v>15</v>
      </c>
      <c r="K39" s="13">
        <v>10</v>
      </c>
      <c r="L39" s="13" t="s">
        <v>16</v>
      </c>
      <c r="M39" s="14">
        <v>12</v>
      </c>
    </row>
    <row r="40" spans="2:13" ht="21.75" thickBot="1">
      <c r="B40" s="9">
        <v>1</v>
      </c>
      <c r="C40" s="55" t="s">
        <v>17</v>
      </c>
      <c r="D40" s="55" t="s">
        <v>64</v>
      </c>
      <c r="E40" s="56">
        <v>265.89999999999998</v>
      </c>
      <c r="F40" s="57"/>
      <c r="G40" s="55">
        <v>22</v>
      </c>
      <c r="H40" s="71">
        <f>G40*F40*E40</f>
        <v>0</v>
      </c>
      <c r="I40" s="55">
        <v>24</v>
      </c>
      <c r="J40" s="72">
        <f>I40*H40</f>
        <v>0</v>
      </c>
      <c r="K40" s="81">
        <v>0.23</v>
      </c>
      <c r="L40" s="72">
        <f>J40+(J40*K40)</f>
        <v>0</v>
      </c>
      <c r="M40" s="46"/>
    </row>
    <row r="41" spans="2:13" ht="21.75" thickBot="1">
      <c r="B41" s="9" t="s">
        <v>46</v>
      </c>
      <c r="C41" s="55" t="s">
        <v>17</v>
      </c>
      <c r="D41" s="55" t="s">
        <v>64</v>
      </c>
      <c r="E41" s="56">
        <v>161.1</v>
      </c>
      <c r="F41" s="57"/>
      <c r="G41" s="55">
        <v>9</v>
      </c>
      <c r="H41" s="71">
        <f>G41*F41*E41</f>
        <v>0</v>
      </c>
      <c r="I41" s="55">
        <v>24</v>
      </c>
      <c r="J41" s="72">
        <f>I41*H41</f>
        <v>0</v>
      </c>
      <c r="K41" s="81">
        <v>0.23</v>
      </c>
      <c r="L41" s="72">
        <f>J41+(J41*K41)</f>
        <v>0</v>
      </c>
      <c r="M41" s="46"/>
    </row>
    <row r="42" spans="2:13">
      <c r="B42" s="92"/>
      <c r="C42" s="93"/>
      <c r="D42" s="93"/>
      <c r="E42" s="93"/>
      <c r="F42" s="93"/>
      <c r="G42" s="93"/>
      <c r="H42" s="93"/>
      <c r="I42" s="94"/>
      <c r="J42" s="107">
        <f>J40+J41</f>
        <v>0</v>
      </c>
      <c r="K42" s="105" t="s">
        <v>72</v>
      </c>
      <c r="L42" s="107">
        <f>L40+L41</f>
        <v>0</v>
      </c>
      <c r="M42" s="105" t="s">
        <v>72</v>
      </c>
    </row>
    <row r="43" spans="2:13" ht="15.75" thickBot="1">
      <c r="B43" s="95" t="s">
        <v>52</v>
      </c>
      <c r="C43" s="96"/>
      <c r="D43" s="96"/>
      <c r="E43" s="96"/>
      <c r="F43" s="96"/>
      <c r="G43" s="96"/>
      <c r="H43" s="96"/>
      <c r="I43" s="97"/>
      <c r="J43" s="108"/>
      <c r="K43" s="106"/>
      <c r="L43" s="108"/>
      <c r="M43" s="106"/>
    </row>
    <row r="44" spans="2:13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2:13" ht="15.75" thickBot="1">
      <c r="B45" s="89" t="s">
        <v>65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</row>
    <row r="46" spans="2:13" ht="53.25" thickBot="1">
      <c r="B46" s="10" t="s">
        <v>3</v>
      </c>
      <c r="C46" s="10" t="s">
        <v>4</v>
      </c>
      <c r="D46" s="10" t="s">
        <v>5</v>
      </c>
      <c r="E46" s="10" t="s">
        <v>6</v>
      </c>
      <c r="F46" s="10" t="s">
        <v>50</v>
      </c>
      <c r="G46" s="10" t="s">
        <v>7</v>
      </c>
      <c r="H46" s="10" t="s">
        <v>45</v>
      </c>
      <c r="I46" s="10" t="s">
        <v>9</v>
      </c>
      <c r="J46" s="10" t="s">
        <v>10</v>
      </c>
      <c r="K46" s="10" t="s">
        <v>11</v>
      </c>
      <c r="L46" s="10" t="s">
        <v>12</v>
      </c>
      <c r="M46" s="11" t="s">
        <v>13</v>
      </c>
    </row>
    <row r="47" spans="2:13" ht="15.75" thickBot="1">
      <c r="B47" s="13">
        <v>1</v>
      </c>
      <c r="C47" s="13">
        <v>2</v>
      </c>
      <c r="D47" s="13">
        <v>3</v>
      </c>
      <c r="E47" s="13">
        <v>4</v>
      </c>
      <c r="F47" s="13">
        <v>5</v>
      </c>
      <c r="G47" s="13">
        <v>6</v>
      </c>
      <c r="H47" s="13" t="s">
        <v>14</v>
      </c>
      <c r="I47" s="13">
        <v>8</v>
      </c>
      <c r="J47" s="13" t="s">
        <v>15</v>
      </c>
      <c r="K47" s="13">
        <v>10</v>
      </c>
      <c r="L47" s="13" t="s">
        <v>16</v>
      </c>
      <c r="M47" s="14">
        <v>12</v>
      </c>
    </row>
    <row r="48" spans="2:13" ht="21.75" thickBot="1">
      <c r="B48" s="9">
        <v>1</v>
      </c>
      <c r="C48" s="55" t="s">
        <v>17</v>
      </c>
      <c r="D48" s="55" t="s">
        <v>64</v>
      </c>
      <c r="E48" s="56">
        <v>70.8</v>
      </c>
      <c r="F48" s="57"/>
      <c r="G48" s="55">
        <v>22</v>
      </c>
      <c r="H48" s="72">
        <f>G48*F48*E48</f>
        <v>0</v>
      </c>
      <c r="I48" s="55">
        <v>24</v>
      </c>
      <c r="J48" s="72">
        <f>I48*H48</f>
        <v>0</v>
      </c>
      <c r="K48" s="81">
        <v>0.23</v>
      </c>
      <c r="L48" s="72">
        <f>J48+(J48*K48)</f>
        <v>0</v>
      </c>
      <c r="M48" s="46"/>
    </row>
    <row r="49" spans="2:18">
      <c r="B49" s="92"/>
      <c r="C49" s="93"/>
      <c r="D49" s="93"/>
      <c r="E49" s="93"/>
      <c r="F49" s="93"/>
      <c r="G49" s="93"/>
      <c r="H49" s="93"/>
      <c r="I49" s="94"/>
      <c r="J49" s="107">
        <f>J48</f>
        <v>0</v>
      </c>
      <c r="K49" s="105" t="s">
        <v>72</v>
      </c>
      <c r="L49" s="107">
        <f>L48</f>
        <v>0</v>
      </c>
      <c r="M49" s="105" t="s">
        <v>72</v>
      </c>
    </row>
    <row r="50" spans="2:18" ht="27" thickBot="1">
      <c r="B50" s="95" t="s">
        <v>53</v>
      </c>
      <c r="C50" s="96"/>
      <c r="D50" s="96"/>
      <c r="E50" s="96"/>
      <c r="F50" s="96"/>
      <c r="G50" s="96"/>
      <c r="H50" s="96"/>
      <c r="I50" s="97"/>
      <c r="J50" s="108"/>
      <c r="K50" s="106"/>
      <c r="L50" s="108"/>
      <c r="M50" s="106"/>
      <c r="R50" s="47"/>
    </row>
    <row r="51" spans="2:18">
      <c r="B51" s="21" t="s">
        <v>49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2:18" ht="15.75" thickBot="1">
      <c r="B52" s="22" t="s">
        <v>54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  <row r="53" spans="2:18" ht="53.25" thickBot="1">
      <c r="B53" s="10" t="s">
        <v>3</v>
      </c>
      <c r="C53" s="10" t="s">
        <v>4</v>
      </c>
      <c r="D53" s="10" t="s">
        <v>5</v>
      </c>
      <c r="E53" s="10" t="s">
        <v>6</v>
      </c>
      <c r="F53" s="10" t="s">
        <v>35</v>
      </c>
      <c r="G53" s="10" t="s">
        <v>7</v>
      </c>
      <c r="H53" s="10" t="s">
        <v>55</v>
      </c>
      <c r="I53" s="10" t="s">
        <v>56</v>
      </c>
      <c r="J53" s="10" t="s">
        <v>10</v>
      </c>
      <c r="K53" s="10" t="s">
        <v>11</v>
      </c>
      <c r="L53" s="10" t="s">
        <v>12</v>
      </c>
      <c r="M53" s="11" t="s">
        <v>13</v>
      </c>
    </row>
    <row r="54" spans="2:18" ht="15.75" thickBot="1">
      <c r="B54" s="13">
        <v>1</v>
      </c>
      <c r="C54" s="13">
        <v>2</v>
      </c>
      <c r="D54" s="13">
        <v>3</v>
      </c>
      <c r="E54" s="13">
        <v>4</v>
      </c>
      <c r="F54" s="13">
        <v>5</v>
      </c>
      <c r="G54" s="13">
        <v>6</v>
      </c>
      <c r="H54" s="13" t="s">
        <v>14</v>
      </c>
      <c r="I54" s="13">
        <v>8</v>
      </c>
      <c r="J54" s="13" t="s">
        <v>15</v>
      </c>
      <c r="K54" s="13">
        <v>10</v>
      </c>
      <c r="L54" s="13" t="s">
        <v>16</v>
      </c>
      <c r="M54" s="14">
        <v>12</v>
      </c>
    </row>
    <row r="55" spans="2:18" ht="23.25" thickBot="1">
      <c r="B55" s="9">
        <v>1</v>
      </c>
      <c r="C55" s="73" t="s">
        <v>17</v>
      </c>
      <c r="D55" s="73" t="s">
        <v>64</v>
      </c>
      <c r="E55" s="74">
        <v>146.36000000000001</v>
      </c>
      <c r="F55" s="73"/>
      <c r="G55" s="74">
        <v>22</v>
      </c>
      <c r="H55" s="75">
        <f>G55*F55*E55</f>
        <v>0</v>
      </c>
      <c r="I55" s="74">
        <v>24</v>
      </c>
      <c r="J55" s="76">
        <f>I55*H55</f>
        <v>0</v>
      </c>
      <c r="K55" s="82">
        <v>0.23</v>
      </c>
      <c r="L55" s="76">
        <f>J55+(J55*K55)</f>
        <v>0</v>
      </c>
      <c r="M55" s="46"/>
    </row>
    <row r="56" spans="2:18">
      <c r="B56" s="92"/>
      <c r="C56" s="93"/>
      <c r="D56" s="93"/>
      <c r="E56" s="93"/>
      <c r="F56" s="93"/>
      <c r="G56" s="93"/>
      <c r="H56" s="93"/>
      <c r="I56" s="94"/>
      <c r="J56" s="103">
        <f>J55</f>
        <v>0</v>
      </c>
      <c r="K56" s="105" t="s">
        <v>72</v>
      </c>
      <c r="L56" s="103">
        <f>L55</f>
        <v>0</v>
      </c>
      <c r="M56" s="105" t="s">
        <v>72</v>
      </c>
    </row>
    <row r="57" spans="2:18" ht="15.75" thickBot="1">
      <c r="B57" s="95" t="s">
        <v>57</v>
      </c>
      <c r="C57" s="96"/>
      <c r="D57" s="96"/>
      <c r="E57" s="96"/>
      <c r="F57" s="96"/>
      <c r="G57" s="96"/>
      <c r="H57" s="96"/>
      <c r="I57" s="97"/>
      <c r="J57" s="104"/>
      <c r="K57" s="106"/>
      <c r="L57" s="104"/>
      <c r="M57" s="106"/>
    </row>
    <row r="58" spans="2:18">
      <c r="B58" s="22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</row>
    <row r="59" spans="2:18" ht="15.75" thickBot="1">
      <c r="B59" s="22" t="s">
        <v>58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2:18" ht="53.25" thickBot="1"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35</v>
      </c>
      <c r="G60" s="10" t="s">
        <v>7</v>
      </c>
      <c r="H60" s="10" t="s">
        <v>55</v>
      </c>
      <c r="I60" s="10" t="s">
        <v>56</v>
      </c>
      <c r="J60" s="10" t="s">
        <v>10</v>
      </c>
      <c r="K60" s="10" t="s">
        <v>11</v>
      </c>
      <c r="L60" s="10" t="s">
        <v>12</v>
      </c>
      <c r="M60" s="11" t="s">
        <v>13</v>
      </c>
    </row>
    <row r="61" spans="2:18" ht="15.75" thickBot="1"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 t="s">
        <v>14</v>
      </c>
      <c r="I61" s="13">
        <v>8</v>
      </c>
      <c r="J61" s="13" t="s">
        <v>15</v>
      </c>
      <c r="K61" s="13">
        <v>10</v>
      </c>
      <c r="L61" s="13" t="s">
        <v>16</v>
      </c>
      <c r="M61" s="14">
        <v>12</v>
      </c>
    </row>
    <row r="62" spans="2:18" ht="23.25" thickBot="1">
      <c r="B62" s="9">
        <v>1</v>
      </c>
      <c r="C62" s="73" t="s">
        <v>17</v>
      </c>
      <c r="D62" s="73" t="s">
        <v>64</v>
      </c>
      <c r="E62" s="74">
        <v>646.39</v>
      </c>
      <c r="F62" s="73"/>
      <c r="G62" s="74">
        <v>22</v>
      </c>
      <c r="H62" s="75">
        <f>G62*F62*E62</f>
        <v>0</v>
      </c>
      <c r="I62" s="74">
        <v>24</v>
      </c>
      <c r="J62" s="76">
        <f>H62*I62</f>
        <v>0</v>
      </c>
      <c r="K62" s="82">
        <v>0.23</v>
      </c>
      <c r="L62" s="76">
        <f>J62+(J62*K62)</f>
        <v>0</v>
      </c>
      <c r="M62" s="46"/>
    </row>
    <row r="63" spans="2:18">
      <c r="B63" s="92"/>
      <c r="C63" s="93"/>
      <c r="D63" s="93"/>
      <c r="E63" s="93"/>
      <c r="F63" s="93"/>
      <c r="G63" s="93"/>
      <c r="H63" s="93"/>
      <c r="I63" s="94"/>
      <c r="J63" s="103">
        <f>J62</f>
        <v>0</v>
      </c>
      <c r="K63" s="105" t="s">
        <v>72</v>
      </c>
      <c r="L63" s="103">
        <f>L62</f>
        <v>0</v>
      </c>
      <c r="M63" s="105" t="s">
        <v>72</v>
      </c>
    </row>
    <row r="64" spans="2:18" ht="15.75" thickBot="1">
      <c r="B64" s="95" t="s">
        <v>57</v>
      </c>
      <c r="C64" s="96"/>
      <c r="D64" s="96"/>
      <c r="E64" s="96"/>
      <c r="F64" s="96"/>
      <c r="G64" s="96"/>
      <c r="H64" s="96"/>
      <c r="I64" s="97"/>
      <c r="J64" s="104"/>
      <c r="K64" s="106"/>
      <c r="L64" s="104"/>
      <c r="M64" s="106"/>
    </row>
    <row r="65" spans="2:13">
      <c r="B65" s="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2:13" ht="25.5" customHeight="1">
      <c r="B66" s="83" t="s">
        <v>74</v>
      </c>
      <c r="C66" s="84"/>
      <c r="D66" s="84"/>
      <c r="E66" s="3" t="s">
        <v>63</v>
      </c>
      <c r="F66" s="3"/>
      <c r="G66" s="6"/>
      <c r="H66" s="84" t="s">
        <v>76</v>
      </c>
      <c r="I66" s="84"/>
      <c r="J66" s="84"/>
      <c r="K66" s="84"/>
      <c r="L66" s="84"/>
      <c r="M66" s="84"/>
    </row>
    <row r="67" spans="2:13" ht="21" customHeight="1">
      <c r="B67" s="85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</row>
    <row r="68" spans="2:13" ht="27.75" customHeight="1">
      <c r="B68" s="115" t="s">
        <v>77</v>
      </c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</row>
    <row r="69" spans="2:13">
      <c r="B69" s="43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</row>
    <row r="70" spans="2:13">
      <c r="B70" s="44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</row>
    <row r="71" spans="2:13">
      <c r="B71" s="87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42"/>
    </row>
    <row r="72" spans="2:13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</row>
    <row r="73" spans="2:13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</sheetData>
  <mergeCells count="45">
    <mergeCell ref="M34:M35"/>
    <mergeCell ref="B35:I35"/>
    <mergeCell ref="B17:I17"/>
    <mergeCell ref="B26:I26"/>
    <mergeCell ref="J26:J27"/>
    <mergeCell ref="K26:K27"/>
    <mergeCell ref="L26:L27"/>
    <mergeCell ref="M26:M27"/>
    <mergeCell ref="B27:I27"/>
    <mergeCell ref="B29:H29"/>
    <mergeCell ref="B34:I34"/>
    <mergeCell ref="J34:J35"/>
    <mergeCell ref="K34:K35"/>
    <mergeCell ref="L34:L35"/>
    <mergeCell ref="B37:M37"/>
    <mergeCell ref="B42:I42"/>
    <mergeCell ref="J42:J43"/>
    <mergeCell ref="K42:K43"/>
    <mergeCell ref="L42:L43"/>
    <mergeCell ref="M42:M43"/>
    <mergeCell ref="B43:I43"/>
    <mergeCell ref="B45:M45"/>
    <mergeCell ref="B49:I49"/>
    <mergeCell ref="J49:J50"/>
    <mergeCell ref="K49:K50"/>
    <mergeCell ref="L49:L50"/>
    <mergeCell ref="M49:M50"/>
    <mergeCell ref="B50:I50"/>
    <mergeCell ref="B56:I56"/>
    <mergeCell ref="J56:J57"/>
    <mergeCell ref="K56:K57"/>
    <mergeCell ref="L56:L57"/>
    <mergeCell ref="M56:M57"/>
    <mergeCell ref="B57:I57"/>
    <mergeCell ref="B63:I63"/>
    <mergeCell ref="J63:J64"/>
    <mergeCell ref="K63:K64"/>
    <mergeCell ref="L63:L64"/>
    <mergeCell ref="M63:M64"/>
    <mergeCell ref="B64:I64"/>
    <mergeCell ref="B66:D66"/>
    <mergeCell ref="H66:M66"/>
    <mergeCell ref="B67:M67"/>
    <mergeCell ref="B68:M68"/>
    <mergeCell ref="B71:L7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4 Nowy Targ</vt:lpstr>
      <vt:lpstr>sprawdzenie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2022-06-07T07:49:35Z</dcterms:modified>
</cp:coreProperties>
</file>