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danie nr 2 Strzegomska" sheetId="1" r:id="rId1"/>
    <sheet name="sprawdzenie" sheetId="4" r:id="rId2"/>
  </sheets>
  <calcPr calcId="125725"/>
</workbook>
</file>

<file path=xl/calcChain.xml><?xml version="1.0" encoding="utf-8"?>
<calcChain xmlns="http://schemas.openxmlformats.org/spreadsheetml/2006/main">
  <c r="J20" i="4"/>
  <c r="J32"/>
  <c r="J33"/>
  <c r="J34"/>
  <c r="J35"/>
  <c r="J36"/>
  <c r="L15"/>
  <c r="L16"/>
  <c r="L17"/>
  <c r="L18"/>
  <c r="L19"/>
  <c r="L20"/>
  <c r="J15"/>
  <c r="J16"/>
  <c r="J17"/>
  <c r="J18"/>
  <c r="J19"/>
  <c r="H15"/>
  <c r="H16"/>
  <c r="H17"/>
  <c r="H18"/>
  <c r="H19"/>
  <c r="J14"/>
  <c r="L14" s="1"/>
  <c r="H14"/>
  <c r="L32"/>
  <c r="L33"/>
  <c r="L34"/>
  <c r="L35"/>
  <c r="H32"/>
  <c r="H33"/>
  <c r="H34"/>
  <c r="J31"/>
  <c r="H31"/>
  <c r="L21" l="1"/>
  <c r="L31"/>
  <c r="L36" s="1"/>
  <c r="J21"/>
</calcChain>
</file>

<file path=xl/sharedStrings.xml><?xml version="1.0" encoding="utf-8"?>
<sst xmlns="http://schemas.openxmlformats.org/spreadsheetml/2006/main" count="191" uniqueCount="66">
  <si>
    <t>Zał. 6</t>
  </si>
  <si>
    <t>dla Zadania nr 2</t>
  </si>
  <si>
    <t xml:space="preserve">FORMULARZ  RZECZOWO – CENOWY </t>
  </si>
  <si>
    <t xml:space="preserve">       </t>
  </si>
  <si>
    <t xml:space="preserve">     I. Obiekt przy ul. Strzegomskiej 148</t>
  </si>
  <si>
    <t>Lp.</t>
  </si>
  <si>
    <t>Wyszczególnienie czynności wg rodzaju powierzchni</t>
  </si>
  <si>
    <t>j.m</t>
  </si>
  <si>
    <t>Ilość</t>
  </si>
  <si>
    <t>Cena netto</t>
  </si>
  <si>
    <t>za 1 m2/</t>
  </si>
  <si>
    <t>1 rbh /</t>
  </si>
  <si>
    <t>1 raz</t>
  </si>
  <si>
    <t xml:space="preserve">Ilość dni / godzin w miesiącu  </t>
  </si>
  <si>
    <t xml:space="preserve">Wartość netto </t>
  </si>
  <si>
    <t>za 1m-c/</t>
  </si>
  <si>
    <t xml:space="preserve">Okres trwania umowy/ ilość wykonanych usług </t>
  </si>
  <si>
    <t>Wartość netto za cały okres obowiązywania umowy</t>
  </si>
  <si>
    <t>%VAT</t>
  </si>
  <si>
    <t>Wartość brutto za cały okres obowiązywania umowy</t>
  </si>
  <si>
    <t>% udział kosztów osobowych w cenie netto</t>
  </si>
  <si>
    <t>7 (4x5x6)</t>
  </si>
  <si>
    <t>9 (7x8)</t>
  </si>
  <si>
    <t>11 [9+(9x10)]</t>
  </si>
  <si>
    <t>Powierzchnia użytkowa *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</si>
  <si>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</si>
  <si>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22 dni</t>
  </si>
  <si>
    <t>24 m-ce</t>
  </si>
  <si>
    <t>60 razy</t>
  </si>
  <si>
    <t>Powierzchnia użytkowa - magazynowa</t>
  </si>
  <si>
    <t>Bieżący serwis porządkowy**</t>
  </si>
  <si>
    <t>rbh</t>
  </si>
  <si>
    <t>1 osoba</t>
  </si>
  <si>
    <t>176 rbh</t>
  </si>
  <si>
    <t>Posesja</t>
  </si>
  <si>
    <t xml:space="preserve">Posesja </t>
  </si>
  <si>
    <t>10 dni</t>
  </si>
  <si>
    <t>ryczałt miesięczny</t>
  </si>
  <si>
    <t>16 m-cy</t>
  </si>
  <si>
    <t>RAZEM</t>
  </si>
  <si>
    <t xml:space="preserve"> </t>
  </si>
  <si>
    <t xml:space="preserve">      II. Obiekt przy ul. Muchoborskiej 1</t>
  </si>
  <si>
    <t>Wartość netto za 1m-c/</t>
  </si>
  <si>
    <t>1 dzień</t>
  </si>
  <si>
    <t>Powierzchnia strychu</t>
  </si>
  <si>
    <t>2 razy</t>
  </si>
  <si>
    <t>2 dni</t>
  </si>
  <si>
    <t>Posesja –droga dojazdowa</t>
  </si>
  <si>
    <t>5 dni</t>
  </si>
  <si>
    <t>**)    średnia ilość rbh rocznie wyliczona przy założeniu średnio 176 godzin miesięcznie przy 8 godzinnym dniu pracy dla 1 osoby</t>
  </si>
  <si>
    <t>Koszt zakupu środków czystości należy wliczyć w cenę sprzątania powierzchni użytkowej.</t>
  </si>
  <si>
    <t>Uwaga : Pod pojęciem powierzchnia użytkowa należy rozumieć: powierzchnię pokoi biurowych, korytarzy, holi, klatek schodowych, toalet, magazynów, pomieszczeń gospodarczych, socjalnych i kuchennych.</t>
  </si>
  <si>
    <t>Faktury za wykonane usługi winny być wystawione osobno na każdy obiekt jw.</t>
  </si>
  <si>
    <t xml:space="preserve"> ............................................</t>
  </si>
  <si>
    <t xml:space="preserve">                                                  ( data, podpis i  pieczęć Wykonawcy)</t>
  </si>
  <si>
    <t>Powierzchnia użytkowa (usługa wykonywana dwukrotnie w ciągu dnia-jak w zał.4)</t>
  </si>
  <si>
    <t>Tereny zieleni (w okresie III-X)</t>
  </si>
  <si>
    <r>
      <t>m</t>
    </r>
    <r>
      <rPr>
        <vertAlign val="superscript"/>
        <sz val="8"/>
        <color theme="1"/>
        <rFont val="Times New Roman"/>
        <family val="1"/>
        <charset val="238"/>
      </rPr>
      <t>2</t>
    </r>
  </si>
  <si>
    <t>1 raz w roku</t>
  </si>
  <si>
    <r>
      <t>*)</t>
    </r>
    <r>
      <rPr>
        <vertAlign val="superscript"/>
        <sz val="8"/>
        <color theme="1"/>
        <rFont val="Verdana"/>
        <family val="2"/>
        <charset val="238"/>
      </rPr>
      <t xml:space="preserve">    </t>
    </r>
    <r>
      <rPr>
        <sz val="8"/>
        <color theme="1"/>
        <rFont val="Verdana"/>
        <family val="2"/>
        <charset val="238"/>
      </rPr>
      <t xml:space="preserve"> </t>
    </r>
    <r>
      <rPr>
        <vertAlign val="superscript"/>
        <sz val="8"/>
        <color theme="1"/>
        <rFont val="Verdana"/>
        <family val="2"/>
        <charset val="238"/>
      </rPr>
      <t xml:space="preserve"> </t>
    </r>
    <r>
      <rPr>
        <sz val="8"/>
        <color theme="1"/>
        <rFont val="Verdana"/>
        <family val="2"/>
        <charset val="238"/>
      </rPr>
      <t xml:space="preserve"> </t>
    </r>
    <r>
      <rPr>
        <i/>
        <sz val="8"/>
        <color theme="1"/>
        <rFont val="Verdana"/>
        <family val="2"/>
        <charset val="238"/>
      </rPr>
      <t>powierzchnia użytkowa sprzątania średnio 22 dni w miesiącu x 12 miesięcy = 264 dni w roku</t>
    </r>
  </si>
  <si>
    <t>x</t>
  </si>
  <si>
    <t xml:space="preserve">Wartość zadania nr 2 :   I+II       </t>
  </si>
  <si>
    <t xml:space="preserve">Wartość zadania nr 2 :         </t>
  </si>
  <si>
    <t>Wynosi:  ...........I+II...............zł brutto</t>
  </si>
  <si>
    <t>Wynosi:  ............I+II..............zł brutto</t>
  </si>
  <si>
    <t>UWAGA! Dokument musi zostać opatrzony kwalifikowanym podpisem elektronicznym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</si>
</sst>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vertAlign val="superscript"/>
      <sz val="12"/>
      <color theme="1"/>
      <name val="Times New Roman"/>
      <family val="1"/>
      <charset val="238"/>
    </font>
    <font>
      <sz val="9"/>
      <color theme="1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Bookman Old Style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1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vertAlign val="superscript"/>
      <sz val="8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indexed="64"/>
      </diagonal>
    </border>
    <border diagonalUp="1" diagonalDown="1">
      <left style="medium">
        <color rgb="FF000000"/>
      </left>
      <right style="medium">
        <color rgb="FF000000"/>
      </right>
      <top/>
      <bottom/>
      <diagonal style="thin">
        <color indexed="64"/>
      </diagonal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8" fillId="0" borderId="0" xfId="0" applyFont="1" applyAlignment="1">
      <alignment horizontal="right" indent="15"/>
    </xf>
    <xf numFmtId="0" fontId="8" fillId="0" borderId="0" xfId="0" applyFont="1"/>
    <xf numFmtId="0" fontId="4" fillId="0" borderId="0" xfId="0" applyFont="1" applyAlignment="1">
      <alignment horizontal="right" indent="15"/>
    </xf>
    <xf numFmtId="0" fontId="10" fillId="0" borderId="0" xfId="0" applyFont="1" applyAlignment="1">
      <alignment horizontal="right" indent="15"/>
    </xf>
    <xf numFmtId="0" fontId="10" fillId="0" borderId="0" xfId="0" applyFont="1" applyAlignment="1">
      <alignment horizontal="left" indent="15"/>
    </xf>
    <xf numFmtId="0" fontId="9" fillId="0" borderId="0" xfId="0" applyFont="1" applyAlignment="1">
      <alignment horizontal="right" indent="15"/>
    </xf>
    <xf numFmtId="0" fontId="11" fillId="0" borderId="0" xfId="0" applyFont="1" applyAlignment="1">
      <alignment horizontal="right" indent="15"/>
    </xf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19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4" fontId="5" fillId="0" borderId="17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2" fontId="6" fillId="0" borderId="3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vertical="top" wrapText="1"/>
    </xf>
    <xf numFmtId="0" fontId="12" fillId="0" borderId="0" xfId="0" applyFont="1"/>
    <xf numFmtId="0" fontId="15" fillId="0" borderId="0" xfId="0" applyFont="1"/>
    <xf numFmtId="0" fontId="16" fillId="0" borderId="0" xfId="0" applyFont="1"/>
    <xf numFmtId="0" fontId="6" fillId="0" borderId="0" xfId="0" applyFont="1"/>
    <xf numFmtId="0" fontId="6" fillId="2" borderId="19" xfId="0" applyFont="1" applyFill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13" fillId="0" borderId="17" xfId="0" applyFont="1" applyBorder="1" applyAlignment="1">
      <alignment vertical="top" wrapText="1"/>
    </xf>
    <xf numFmtId="2" fontId="6" fillId="0" borderId="17" xfId="0" applyNumberFormat="1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9" fontId="6" fillId="3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9" fontId="6" fillId="3" borderId="4" xfId="0" applyNumberFormat="1" applyFont="1" applyFill="1" applyBorder="1" applyAlignment="1">
      <alignment vertical="top" wrapText="1"/>
    </xf>
    <xf numFmtId="0" fontId="6" fillId="3" borderId="17" xfId="0" applyFont="1" applyFill="1" applyBorder="1" applyAlignment="1">
      <alignment vertical="top" wrapText="1"/>
    </xf>
    <xf numFmtId="9" fontId="6" fillId="3" borderId="17" xfId="0" applyNumberFormat="1" applyFont="1" applyFill="1" applyBorder="1" applyAlignment="1">
      <alignment vertical="top" wrapText="1"/>
    </xf>
    <xf numFmtId="0" fontId="6" fillId="3" borderId="18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right" vertical="top" wrapText="1"/>
    </xf>
    <xf numFmtId="2" fontId="5" fillId="0" borderId="3" xfId="0" applyNumberFormat="1" applyFont="1" applyBorder="1" applyAlignment="1">
      <alignment horizontal="right" vertical="top" wrapText="1"/>
    </xf>
    <xf numFmtId="0" fontId="6" fillId="2" borderId="6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vertical="top" wrapText="1"/>
    </xf>
    <xf numFmtId="4" fontId="6" fillId="3" borderId="4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vertical="top" wrapText="1"/>
    </xf>
    <xf numFmtId="0" fontId="13" fillId="3" borderId="16" xfId="0" applyFont="1" applyFill="1" applyBorder="1" applyAlignment="1">
      <alignment vertical="top" wrapText="1"/>
    </xf>
    <xf numFmtId="2" fontId="6" fillId="3" borderId="17" xfId="0" applyNumberFormat="1" applyFont="1" applyFill="1" applyBorder="1" applyAlignment="1">
      <alignment horizontal="right" vertical="top" wrapText="1"/>
    </xf>
    <xf numFmtId="0" fontId="6" fillId="3" borderId="17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vertical="top" wrapText="1"/>
    </xf>
    <xf numFmtId="2" fontId="6" fillId="3" borderId="3" xfId="0" applyNumberFormat="1" applyFont="1" applyFill="1" applyBorder="1" applyAlignment="1">
      <alignment horizontal="right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right" vertical="top" wrapText="1"/>
    </xf>
    <xf numFmtId="0" fontId="6" fillId="3" borderId="19" xfId="0" applyFont="1" applyFill="1" applyBorder="1" applyAlignment="1">
      <alignment vertical="top" wrapText="1"/>
    </xf>
    <xf numFmtId="0" fontId="13" fillId="3" borderId="17" xfId="0" applyFont="1" applyFill="1" applyBorder="1" applyAlignment="1">
      <alignment vertical="top" wrapText="1"/>
    </xf>
    <xf numFmtId="4" fontId="6" fillId="3" borderId="17" xfId="0" applyNumberFormat="1" applyFont="1" applyFill="1" applyBorder="1" applyAlignment="1">
      <alignment horizontal="right" vertical="top" wrapText="1"/>
    </xf>
    <xf numFmtId="0" fontId="6" fillId="3" borderId="1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vertical="top" wrapText="1"/>
    </xf>
    <xf numFmtId="0" fontId="13" fillId="3" borderId="5" xfId="0" applyFont="1" applyFill="1" applyBorder="1" applyAlignment="1">
      <alignment vertical="top" wrapText="1"/>
    </xf>
    <xf numFmtId="4" fontId="6" fillId="3" borderId="5" xfId="0" applyNumberFormat="1" applyFont="1" applyFill="1" applyBorder="1" applyAlignment="1">
      <alignment horizontal="right" vertical="top" wrapText="1"/>
    </xf>
    <xf numFmtId="0" fontId="6" fillId="3" borderId="9" xfId="0" applyFont="1" applyFill="1" applyBorder="1" applyAlignment="1">
      <alignment vertical="top" wrapText="1"/>
    </xf>
    <xf numFmtId="0" fontId="19" fillId="3" borderId="4" xfId="0" applyFont="1" applyFill="1" applyBorder="1" applyAlignment="1">
      <alignment vertical="top" wrapText="1"/>
    </xf>
    <xf numFmtId="2" fontId="19" fillId="3" borderId="4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vertical="top" wrapText="1"/>
    </xf>
    <xf numFmtId="2" fontId="20" fillId="0" borderId="6" xfId="0" applyNumberFormat="1" applyFont="1" applyBorder="1" applyAlignment="1">
      <alignment horizontal="center" vertical="center" wrapText="1"/>
    </xf>
    <xf numFmtId="2" fontId="19" fillId="3" borderId="3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9" fontId="19" fillId="3" borderId="3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justify"/>
    </xf>
    <xf numFmtId="0" fontId="12" fillId="0" borderId="0" xfId="0" applyFont="1" applyAlignment="1"/>
    <xf numFmtId="0" fontId="6" fillId="0" borderId="0" xfId="0" applyFont="1" applyAlignment="1"/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2" borderId="7" xfId="0" applyFont="1" applyFill="1" applyBorder="1" applyAlignment="1">
      <alignment horizontal="right" vertical="top" wrapText="1"/>
    </xf>
    <xf numFmtId="0" fontId="6" fillId="2" borderId="12" xfId="0" applyFont="1" applyFill="1" applyBorder="1" applyAlignment="1">
      <alignment horizontal="right"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right" vertical="top" wrapText="1"/>
    </xf>
    <xf numFmtId="0" fontId="5" fillId="2" borderId="12" xfId="0" applyFont="1" applyFill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2" fontId="20" fillId="0" borderId="4" xfId="0" applyNumberFormat="1" applyFont="1" applyBorder="1" applyAlignment="1">
      <alignment horizontal="center" vertical="center" wrapText="1"/>
    </xf>
    <xf numFmtId="2" fontId="20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justify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52"/>
  <sheetViews>
    <sheetView topLeftCell="A22" workbookViewId="0">
      <selection activeCell="O34" sqref="O34"/>
    </sheetView>
  </sheetViews>
  <sheetFormatPr defaultRowHeight="15"/>
  <cols>
    <col min="2" max="2" width="4.7109375" customWidth="1"/>
    <col min="3" max="3" width="16" customWidth="1"/>
    <col min="4" max="4" width="5.42578125" customWidth="1"/>
    <col min="6" max="6" width="10.5703125" customWidth="1"/>
    <col min="7" max="7" width="11.5703125" customWidth="1"/>
    <col min="8" max="8" width="13.5703125" customWidth="1"/>
    <col min="9" max="9" width="11.5703125" customWidth="1"/>
    <col min="12" max="12" width="13.42578125" customWidth="1"/>
    <col min="13" max="13" width="10" customWidth="1"/>
  </cols>
  <sheetData>
    <row r="3" spans="2:13" ht="15.75">
      <c r="K3" s="1" t="s">
        <v>0</v>
      </c>
    </row>
    <row r="4" spans="2:13" ht="15.75">
      <c r="K4" s="1" t="s">
        <v>1</v>
      </c>
    </row>
    <row r="5" spans="2:13">
      <c r="K5" s="2" t="s">
        <v>2</v>
      </c>
    </row>
    <row r="6" spans="2:13">
      <c r="K6" s="3" t="s">
        <v>3</v>
      </c>
    </row>
    <row r="7" spans="2:13">
      <c r="B7" s="3" t="s">
        <v>4</v>
      </c>
    </row>
    <row r="8" spans="2:13" ht="15.75" thickBot="1">
      <c r="B8" s="4"/>
    </row>
    <row r="9" spans="2:13" ht="27.75" customHeight="1">
      <c r="B9" s="122" t="s">
        <v>5</v>
      </c>
      <c r="C9" s="122" t="s">
        <v>6</v>
      </c>
      <c r="D9" s="122" t="s">
        <v>7</v>
      </c>
      <c r="E9" s="122" t="s">
        <v>8</v>
      </c>
      <c r="F9" s="40" t="s">
        <v>9</v>
      </c>
      <c r="G9" s="122" t="s">
        <v>13</v>
      </c>
      <c r="H9" s="40" t="s">
        <v>14</v>
      </c>
      <c r="I9" s="122" t="s">
        <v>16</v>
      </c>
      <c r="J9" s="122" t="s">
        <v>17</v>
      </c>
      <c r="K9" s="122" t="s">
        <v>18</v>
      </c>
      <c r="L9" s="122" t="s">
        <v>19</v>
      </c>
      <c r="M9" s="122" t="s">
        <v>20</v>
      </c>
    </row>
    <row r="10" spans="2:13">
      <c r="B10" s="123"/>
      <c r="C10" s="123"/>
      <c r="D10" s="123"/>
      <c r="E10" s="123"/>
      <c r="F10" s="41" t="s">
        <v>10</v>
      </c>
      <c r="G10" s="123"/>
      <c r="H10" s="41" t="s">
        <v>15</v>
      </c>
      <c r="I10" s="123"/>
      <c r="J10" s="123"/>
      <c r="K10" s="123"/>
      <c r="L10" s="123"/>
      <c r="M10" s="123"/>
    </row>
    <row r="11" spans="2:13">
      <c r="B11" s="123"/>
      <c r="C11" s="123"/>
      <c r="D11" s="123"/>
      <c r="E11" s="123"/>
      <c r="F11" s="41" t="s">
        <v>11</v>
      </c>
      <c r="G11" s="123"/>
      <c r="H11" s="41" t="s">
        <v>12</v>
      </c>
      <c r="I11" s="123"/>
      <c r="J11" s="123"/>
      <c r="K11" s="123"/>
      <c r="L11" s="123"/>
      <c r="M11" s="123"/>
    </row>
    <row r="12" spans="2:13" ht="15.75" thickBot="1">
      <c r="B12" s="124"/>
      <c r="C12" s="124"/>
      <c r="D12" s="124"/>
      <c r="E12" s="124"/>
      <c r="F12" s="42" t="s">
        <v>12</v>
      </c>
      <c r="G12" s="124"/>
      <c r="H12" s="43"/>
      <c r="I12" s="124"/>
      <c r="J12" s="124"/>
      <c r="K12" s="124"/>
      <c r="L12" s="124"/>
      <c r="M12" s="124"/>
    </row>
    <row r="13" spans="2:13" ht="15.75" thickBot="1">
      <c r="B13" s="44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 t="s">
        <v>21</v>
      </c>
      <c r="I13" s="8">
        <v>8</v>
      </c>
      <c r="J13" s="8" t="s">
        <v>22</v>
      </c>
      <c r="K13" s="8">
        <v>10</v>
      </c>
      <c r="L13" s="8" t="s">
        <v>23</v>
      </c>
      <c r="M13" s="9">
        <v>12</v>
      </c>
    </row>
    <row r="14" spans="2:13" ht="35.25" customHeight="1" thickBot="1">
      <c r="B14" s="45">
        <v>1</v>
      </c>
      <c r="C14" s="7" t="s">
        <v>24</v>
      </c>
      <c r="D14" s="23" t="s">
        <v>25</v>
      </c>
      <c r="E14" s="24">
        <v>2568.6999999999998</v>
      </c>
      <c r="F14" s="22"/>
      <c r="G14" s="25" t="s">
        <v>26</v>
      </c>
      <c r="H14" s="22"/>
      <c r="I14" s="22" t="s">
        <v>27</v>
      </c>
      <c r="J14" s="22"/>
      <c r="K14" s="22"/>
      <c r="L14" s="22"/>
      <c r="M14" s="22"/>
    </row>
    <row r="15" spans="2:13" ht="68.25" customHeight="1" thickBot="1">
      <c r="B15" s="46">
        <v>2</v>
      </c>
      <c r="C15" s="27" t="s">
        <v>55</v>
      </c>
      <c r="D15" s="28" t="s">
        <v>25</v>
      </c>
      <c r="E15" s="80">
        <v>817.1</v>
      </c>
      <c r="F15" s="29"/>
      <c r="G15" s="30" t="s">
        <v>28</v>
      </c>
      <c r="H15" s="29"/>
      <c r="I15" s="29" t="s">
        <v>27</v>
      </c>
      <c r="J15" s="29"/>
      <c r="K15" s="29"/>
      <c r="L15" s="29"/>
      <c r="M15" s="31"/>
    </row>
    <row r="16" spans="2:13" ht="41.25" customHeight="1" thickBot="1">
      <c r="B16" s="47">
        <v>3</v>
      </c>
      <c r="C16" s="6" t="s">
        <v>29</v>
      </c>
      <c r="D16" s="11" t="s">
        <v>25</v>
      </c>
      <c r="E16" s="81">
        <v>650</v>
      </c>
      <c r="F16" s="10"/>
      <c r="G16" s="13" t="s">
        <v>12</v>
      </c>
      <c r="H16" s="10"/>
      <c r="I16" s="10" t="s">
        <v>27</v>
      </c>
      <c r="J16" s="10"/>
      <c r="K16" s="10"/>
      <c r="L16" s="10"/>
      <c r="M16" s="14"/>
    </row>
    <row r="17" spans="2:13" ht="28.5" customHeight="1" thickBot="1">
      <c r="B17" s="47">
        <v>4</v>
      </c>
      <c r="C17" s="6" t="s">
        <v>30</v>
      </c>
      <c r="D17" s="10" t="s">
        <v>31</v>
      </c>
      <c r="E17" s="12" t="s">
        <v>32</v>
      </c>
      <c r="F17" s="10"/>
      <c r="G17" s="13" t="s">
        <v>33</v>
      </c>
      <c r="H17" s="10"/>
      <c r="I17" s="10" t="s">
        <v>27</v>
      </c>
      <c r="J17" s="10"/>
      <c r="K17" s="10"/>
      <c r="L17" s="10"/>
      <c r="M17" s="14"/>
    </row>
    <row r="18" spans="2:13" ht="24.75" customHeight="1" thickBot="1">
      <c r="B18" s="45">
        <v>5</v>
      </c>
      <c r="C18" s="7" t="s">
        <v>34</v>
      </c>
      <c r="D18" s="23" t="s">
        <v>25</v>
      </c>
      <c r="E18" s="24">
        <v>2761.5</v>
      </c>
      <c r="F18" s="22"/>
      <c r="G18" s="25" t="s">
        <v>26</v>
      </c>
      <c r="H18" s="22"/>
      <c r="I18" s="22" t="s">
        <v>27</v>
      </c>
      <c r="J18" s="22"/>
      <c r="K18" s="22"/>
      <c r="L18" s="22"/>
      <c r="M18" s="22"/>
    </row>
    <row r="19" spans="2:13" ht="19.5" customHeight="1" thickBot="1">
      <c r="B19" s="48">
        <v>6</v>
      </c>
      <c r="C19" s="34" t="s">
        <v>35</v>
      </c>
      <c r="D19" s="35" t="s">
        <v>25</v>
      </c>
      <c r="E19" s="36">
        <v>3120.8</v>
      </c>
      <c r="F19" s="31"/>
      <c r="G19" s="33" t="s">
        <v>36</v>
      </c>
      <c r="H19" s="22"/>
      <c r="I19" s="22" t="s">
        <v>27</v>
      </c>
      <c r="J19" s="22"/>
      <c r="K19" s="22"/>
      <c r="L19" s="22"/>
      <c r="M19" s="22"/>
    </row>
    <row r="20" spans="2:13" ht="39" customHeight="1" thickBot="1">
      <c r="B20" s="45">
        <v>7</v>
      </c>
      <c r="C20" s="5" t="s">
        <v>56</v>
      </c>
      <c r="D20" s="37" t="s">
        <v>25</v>
      </c>
      <c r="E20" s="38">
        <v>1300</v>
      </c>
      <c r="F20" s="39"/>
      <c r="G20" s="25" t="s">
        <v>37</v>
      </c>
      <c r="H20" s="22"/>
      <c r="I20" s="22" t="s">
        <v>38</v>
      </c>
      <c r="J20" s="22"/>
      <c r="K20" s="22"/>
      <c r="L20" s="22"/>
      <c r="M20" s="22"/>
    </row>
    <row r="21" spans="2:13">
      <c r="B21" s="125"/>
      <c r="C21" s="126"/>
      <c r="D21" s="126"/>
      <c r="E21" s="126"/>
      <c r="F21" s="126"/>
      <c r="G21" s="126"/>
      <c r="H21" s="126"/>
      <c r="I21" s="127"/>
      <c r="J21" s="131"/>
      <c r="K21" s="131"/>
      <c r="L21" s="131"/>
      <c r="M21" s="131"/>
    </row>
    <row r="22" spans="2:13" ht="15.75" thickBot="1">
      <c r="B22" s="128" t="s">
        <v>39</v>
      </c>
      <c r="C22" s="129"/>
      <c r="D22" s="129"/>
      <c r="E22" s="129"/>
      <c r="F22" s="129"/>
      <c r="G22" s="129"/>
      <c r="H22" s="129"/>
      <c r="I22" s="130"/>
      <c r="J22" s="132"/>
      <c r="K22" s="132"/>
      <c r="L22" s="132"/>
      <c r="M22" s="132"/>
    </row>
    <row r="23" spans="2:13">
      <c r="B23" s="15" t="s">
        <v>40</v>
      </c>
    </row>
    <row r="24" spans="2:13">
      <c r="B24" s="3" t="s">
        <v>41</v>
      </c>
    </row>
    <row r="25" spans="2:13" ht="15.75" thickBot="1">
      <c r="B25" s="4"/>
    </row>
    <row r="26" spans="2:13" ht="21">
      <c r="B26" s="122" t="s">
        <v>5</v>
      </c>
      <c r="C26" s="122" t="s">
        <v>6</v>
      </c>
      <c r="D26" s="122" t="s">
        <v>7</v>
      </c>
      <c r="E26" s="122" t="s">
        <v>8</v>
      </c>
      <c r="F26" s="40" t="s">
        <v>9</v>
      </c>
      <c r="G26" s="122" t="s">
        <v>13</v>
      </c>
      <c r="H26" s="40" t="s">
        <v>42</v>
      </c>
      <c r="I26" s="122" t="s">
        <v>16</v>
      </c>
      <c r="J26" s="122" t="s">
        <v>17</v>
      </c>
      <c r="K26" s="122" t="s">
        <v>18</v>
      </c>
      <c r="L26" s="122" t="s">
        <v>19</v>
      </c>
      <c r="M26" s="122" t="s">
        <v>20</v>
      </c>
    </row>
    <row r="27" spans="2:13">
      <c r="B27" s="123"/>
      <c r="C27" s="123"/>
      <c r="D27" s="123"/>
      <c r="E27" s="123"/>
      <c r="F27" s="41" t="s">
        <v>10</v>
      </c>
      <c r="G27" s="123"/>
      <c r="H27" s="41" t="s">
        <v>12</v>
      </c>
      <c r="I27" s="123"/>
      <c r="J27" s="123"/>
      <c r="K27" s="123"/>
      <c r="L27" s="123"/>
      <c r="M27" s="123"/>
    </row>
    <row r="28" spans="2:13">
      <c r="B28" s="123"/>
      <c r="C28" s="123"/>
      <c r="D28" s="123"/>
      <c r="E28" s="123"/>
      <c r="F28" s="41" t="s">
        <v>11</v>
      </c>
      <c r="G28" s="123"/>
      <c r="H28" s="56"/>
      <c r="I28" s="123"/>
      <c r="J28" s="123"/>
      <c r="K28" s="123"/>
      <c r="L28" s="123"/>
      <c r="M28" s="123"/>
    </row>
    <row r="29" spans="2:13" ht="15.75" thickBot="1">
      <c r="B29" s="124"/>
      <c r="C29" s="124"/>
      <c r="D29" s="124"/>
      <c r="E29" s="124"/>
      <c r="F29" s="42" t="s">
        <v>12</v>
      </c>
      <c r="G29" s="124"/>
      <c r="H29" s="57"/>
      <c r="I29" s="124"/>
      <c r="J29" s="124"/>
      <c r="K29" s="124"/>
      <c r="L29" s="124"/>
      <c r="M29" s="124"/>
    </row>
    <row r="30" spans="2:13" ht="15.75" thickBot="1">
      <c r="B30" s="44">
        <v>1</v>
      </c>
      <c r="C30" s="8">
        <v>2</v>
      </c>
      <c r="D30" s="8">
        <v>3</v>
      </c>
      <c r="E30" s="8">
        <v>4</v>
      </c>
      <c r="F30" s="8">
        <v>5</v>
      </c>
      <c r="G30" s="8">
        <v>6</v>
      </c>
      <c r="H30" s="8" t="s">
        <v>21</v>
      </c>
      <c r="I30" s="8">
        <v>8</v>
      </c>
      <c r="J30" s="8" t="s">
        <v>22</v>
      </c>
      <c r="K30" s="8">
        <v>10</v>
      </c>
      <c r="L30" s="8" t="s">
        <v>23</v>
      </c>
      <c r="M30" s="9">
        <v>12</v>
      </c>
    </row>
    <row r="31" spans="2:13" ht="21.75" thickBot="1">
      <c r="B31" s="42">
        <v>1</v>
      </c>
      <c r="C31" s="6" t="s">
        <v>24</v>
      </c>
      <c r="D31" s="49" t="s">
        <v>57</v>
      </c>
      <c r="E31" s="59">
        <v>124.8</v>
      </c>
      <c r="F31" s="6"/>
      <c r="G31" s="8" t="s">
        <v>43</v>
      </c>
      <c r="H31" s="6"/>
      <c r="I31" s="6" t="s">
        <v>27</v>
      </c>
      <c r="J31" s="6"/>
      <c r="K31" s="6"/>
      <c r="L31" s="6"/>
      <c r="M31" s="32"/>
    </row>
    <row r="32" spans="2:13" ht="22.5" customHeight="1" thickBot="1">
      <c r="B32" s="58">
        <v>2</v>
      </c>
      <c r="C32" s="7" t="s">
        <v>44</v>
      </c>
      <c r="D32" s="51" t="s">
        <v>57</v>
      </c>
      <c r="E32" s="52">
        <v>78.25</v>
      </c>
      <c r="F32" s="7"/>
      <c r="G32" s="50" t="s">
        <v>58</v>
      </c>
      <c r="H32" s="7"/>
      <c r="I32" s="7" t="s">
        <v>45</v>
      </c>
      <c r="J32" s="7"/>
      <c r="K32" s="7"/>
      <c r="L32" s="7"/>
      <c r="M32" s="7"/>
    </row>
    <row r="33" spans="2:13" ht="15.75" thickBot="1">
      <c r="B33" s="58">
        <v>3</v>
      </c>
      <c r="C33" s="7" t="s">
        <v>34</v>
      </c>
      <c r="D33" s="51" t="s">
        <v>57</v>
      </c>
      <c r="E33" s="52">
        <v>536.85</v>
      </c>
      <c r="F33" s="7"/>
      <c r="G33" s="53" t="s">
        <v>46</v>
      </c>
      <c r="H33" s="7"/>
      <c r="I33" s="7" t="s">
        <v>27</v>
      </c>
      <c r="J33" s="7"/>
      <c r="K33" s="7"/>
      <c r="L33" s="7"/>
      <c r="M33" s="7"/>
    </row>
    <row r="34" spans="2:13" ht="35.25" customHeight="1" thickBot="1">
      <c r="B34" s="40">
        <v>4</v>
      </c>
      <c r="C34" s="27" t="s">
        <v>47</v>
      </c>
      <c r="D34" s="55" t="s">
        <v>57</v>
      </c>
      <c r="E34" s="60">
        <v>370.7</v>
      </c>
      <c r="F34" s="7"/>
      <c r="G34" s="53" t="s">
        <v>48</v>
      </c>
      <c r="H34" s="7"/>
      <c r="I34" s="7" t="s">
        <v>27</v>
      </c>
      <c r="J34" s="7"/>
      <c r="K34" s="7"/>
      <c r="L34" s="7"/>
      <c r="M34" s="7"/>
    </row>
    <row r="35" spans="2:13" ht="21.75" thickBot="1">
      <c r="B35" s="58">
        <v>5</v>
      </c>
      <c r="C35" s="5" t="s">
        <v>56</v>
      </c>
      <c r="D35" s="51" t="s">
        <v>57</v>
      </c>
      <c r="E35" s="61">
        <v>6432</v>
      </c>
      <c r="F35" s="54"/>
      <c r="G35" s="53" t="s">
        <v>37</v>
      </c>
      <c r="H35" s="7"/>
      <c r="I35" s="7" t="s">
        <v>38</v>
      </c>
      <c r="J35" s="7"/>
      <c r="K35" s="7"/>
      <c r="L35" s="7"/>
      <c r="M35" s="7"/>
    </row>
    <row r="36" spans="2:13">
      <c r="B36" s="114"/>
      <c r="C36" s="115"/>
      <c r="D36" s="115"/>
      <c r="E36" s="115"/>
      <c r="F36" s="115"/>
      <c r="G36" s="115"/>
      <c r="H36" s="115"/>
      <c r="I36" s="116"/>
      <c r="J36" s="120"/>
      <c r="K36" s="120"/>
      <c r="L36" s="120"/>
      <c r="M36" s="120"/>
    </row>
    <row r="37" spans="2:13" ht="15.75" thickBot="1">
      <c r="B37" s="117" t="s">
        <v>39</v>
      </c>
      <c r="C37" s="118"/>
      <c r="D37" s="118"/>
      <c r="E37" s="118"/>
      <c r="F37" s="118"/>
      <c r="G37" s="118"/>
      <c r="H37" s="118"/>
      <c r="I37" s="119"/>
      <c r="J37" s="121"/>
      <c r="K37" s="121"/>
      <c r="L37" s="121"/>
      <c r="M37" s="121"/>
    </row>
    <row r="38" spans="2:13">
      <c r="B38" s="16" t="s">
        <v>40</v>
      </c>
    </row>
    <row r="39" spans="2:13">
      <c r="B39" s="108" t="s">
        <v>61</v>
      </c>
      <c r="C39" s="109"/>
      <c r="D39" s="108" t="s">
        <v>64</v>
      </c>
      <c r="E39" s="109"/>
      <c r="F39" s="109"/>
      <c r="G39" s="109"/>
      <c r="H39" s="109"/>
    </row>
    <row r="40" spans="2:13">
      <c r="B40" s="16"/>
      <c r="C40" s="63"/>
      <c r="D40" s="63"/>
      <c r="E40" s="63"/>
      <c r="F40" s="63"/>
      <c r="G40" s="63"/>
      <c r="H40" s="63"/>
      <c r="I40" s="63"/>
      <c r="J40" s="63"/>
    </row>
    <row r="41" spans="2:13">
      <c r="B41" s="64" t="s">
        <v>59</v>
      </c>
      <c r="C41" s="65"/>
      <c r="D41" s="65"/>
      <c r="E41" s="65"/>
      <c r="F41" s="65"/>
      <c r="G41" s="65"/>
      <c r="H41" s="65"/>
      <c r="I41" s="65"/>
      <c r="J41" s="65"/>
      <c r="K41" s="62"/>
      <c r="L41" s="62"/>
      <c r="M41" s="62"/>
    </row>
    <row r="42" spans="2:13">
      <c r="B42" s="64" t="s">
        <v>49</v>
      </c>
      <c r="C42" s="65"/>
      <c r="D42" s="65"/>
      <c r="E42" s="65"/>
      <c r="F42" s="65"/>
      <c r="G42" s="65"/>
      <c r="H42" s="65"/>
      <c r="I42" s="65"/>
      <c r="J42" s="65"/>
      <c r="K42" s="62"/>
      <c r="L42" s="62"/>
      <c r="M42" s="62"/>
    </row>
    <row r="43" spans="2:13">
      <c r="B43" s="111" t="s">
        <v>50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</row>
    <row r="44" spans="2:13" ht="30" customHeight="1">
      <c r="B44" s="111" t="s">
        <v>51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</row>
    <row r="45" spans="2:13">
      <c r="B45" s="111" t="s">
        <v>52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</row>
    <row r="46" spans="2:13" ht="15.75">
      <c r="B46" s="19"/>
    </row>
    <row r="47" spans="2:13" ht="15.75">
      <c r="B47" s="18" t="s">
        <v>53</v>
      </c>
    </row>
    <row r="48" spans="2:13">
      <c r="B48" s="20" t="s">
        <v>54</v>
      </c>
    </row>
    <row r="49" spans="2:2">
      <c r="B49" s="20"/>
    </row>
    <row r="50" spans="2:2">
      <c r="B50" s="21"/>
    </row>
    <row r="51" spans="2:2">
      <c r="B51" s="21"/>
    </row>
    <row r="52" spans="2:2" ht="15.75">
      <c r="B52" s="17"/>
    </row>
  </sheetData>
  <mergeCells count="35">
    <mergeCell ref="I9:I12"/>
    <mergeCell ref="B9:B12"/>
    <mergeCell ref="C9:C12"/>
    <mergeCell ref="D9:D12"/>
    <mergeCell ref="E9:E12"/>
    <mergeCell ref="G9:G12"/>
    <mergeCell ref="M21:M22"/>
    <mergeCell ref="J9:J12"/>
    <mergeCell ref="K9:K12"/>
    <mergeCell ref="L9:L12"/>
    <mergeCell ref="M9:M12"/>
    <mergeCell ref="B21:I21"/>
    <mergeCell ref="B22:I22"/>
    <mergeCell ref="J21:J22"/>
    <mergeCell ref="K21:K22"/>
    <mergeCell ref="L21:L22"/>
    <mergeCell ref="J26:J29"/>
    <mergeCell ref="K26:K29"/>
    <mergeCell ref="L26:L29"/>
    <mergeCell ref="M26:M29"/>
    <mergeCell ref="B26:B29"/>
    <mergeCell ref="C26:C29"/>
    <mergeCell ref="D26:D29"/>
    <mergeCell ref="E26:E29"/>
    <mergeCell ref="G26:G29"/>
    <mergeCell ref="I26:I29"/>
    <mergeCell ref="B43:M43"/>
    <mergeCell ref="B44:M44"/>
    <mergeCell ref="B45:M45"/>
    <mergeCell ref="B36:I36"/>
    <mergeCell ref="B37:I37"/>
    <mergeCell ref="J36:J37"/>
    <mergeCell ref="K36:K37"/>
    <mergeCell ref="L36:L37"/>
    <mergeCell ref="M36:M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M51"/>
  <sheetViews>
    <sheetView tabSelected="1" topLeftCell="A25" workbookViewId="0">
      <selection activeCell="I47" sqref="I47"/>
    </sheetView>
  </sheetViews>
  <sheetFormatPr defaultRowHeight="15"/>
  <cols>
    <col min="2" max="2" width="4.7109375" customWidth="1"/>
    <col min="3" max="3" width="16" customWidth="1"/>
    <col min="4" max="4" width="5.42578125" customWidth="1"/>
    <col min="6" max="6" width="10.5703125" customWidth="1"/>
    <col min="7" max="7" width="11.5703125" customWidth="1"/>
    <col min="8" max="8" width="13.5703125" customWidth="1"/>
    <col min="9" max="9" width="11.5703125" customWidth="1"/>
    <col min="10" max="10" width="12" bestFit="1" customWidth="1"/>
    <col min="12" max="12" width="13.42578125" customWidth="1"/>
    <col min="13" max="13" width="10" customWidth="1"/>
  </cols>
  <sheetData>
    <row r="3" spans="2:13" ht="15.75">
      <c r="K3" s="1" t="s">
        <v>0</v>
      </c>
    </row>
    <row r="4" spans="2:13" ht="15.75">
      <c r="K4" s="1" t="s">
        <v>1</v>
      </c>
    </row>
    <row r="5" spans="2:13">
      <c r="K5" s="2" t="s">
        <v>2</v>
      </c>
    </row>
    <row r="6" spans="2:13">
      <c r="K6" s="3" t="s">
        <v>3</v>
      </c>
    </row>
    <row r="7" spans="2:13">
      <c r="B7" s="3" t="s">
        <v>4</v>
      </c>
    </row>
    <row r="8" spans="2:13" ht="15.75" thickBot="1">
      <c r="B8" s="4"/>
    </row>
    <row r="9" spans="2:13" ht="27.75" customHeight="1">
      <c r="B9" s="122" t="s">
        <v>5</v>
      </c>
      <c r="C9" s="122" t="s">
        <v>6</v>
      </c>
      <c r="D9" s="122" t="s">
        <v>7</v>
      </c>
      <c r="E9" s="122" t="s">
        <v>8</v>
      </c>
      <c r="F9" s="40" t="s">
        <v>9</v>
      </c>
      <c r="G9" s="122" t="s">
        <v>13</v>
      </c>
      <c r="H9" s="40" t="s">
        <v>14</v>
      </c>
      <c r="I9" s="122" t="s">
        <v>16</v>
      </c>
      <c r="J9" s="122" t="s">
        <v>17</v>
      </c>
      <c r="K9" s="122" t="s">
        <v>18</v>
      </c>
      <c r="L9" s="122" t="s">
        <v>19</v>
      </c>
      <c r="M9" s="122" t="s">
        <v>20</v>
      </c>
    </row>
    <row r="10" spans="2:13">
      <c r="B10" s="123"/>
      <c r="C10" s="123"/>
      <c r="D10" s="123"/>
      <c r="E10" s="123"/>
      <c r="F10" s="41" t="s">
        <v>10</v>
      </c>
      <c r="G10" s="123"/>
      <c r="H10" s="41" t="s">
        <v>15</v>
      </c>
      <c r="I10" s="123"/>
      <c r="J10" s="123"/>
      <c r="K10" s="123"/>
      <c r="L10" s="123"/>
      <c r="M10" s="123"/>
    </row>
    <row r="11" spans="2:13">
      <c r="B11" s="123"/>
      <c r="C11" s="123"/>
      <c r="D11" s="123"/>
      <c r="E11" s="123"/>
      <c r="F11" s="41" t="s">
        <v>11</v>
      </c>
      <c r="G11" s="123"/>
      <c r="H11" s="41" t="s">
        <v>12</v>
      </c>
      <c r="I11" s="123"/>
      <c r="J11" s="123"/>
      <c r="K11" s="123"/>
      <c r="L11" s="123"/>
      <c r="M11" s="123"/>
    </row>
    <row r="12" spans="2:13" ht="15.75" thickBot="1">
      <c r="B12" s="124"/>
      <c r="C12" s="124"/>
      <c r="D12" s="124"/>
      <c r="E12" s="124"/>
      <c r="F12" s="42" t="s">
        <v>12</v>
      </c>
      <c r="G12" s="124"/>
      <c r="H12" s="43"/>
      <c r="I12" s="124"/>
      <c r="J12" s="124"/>
      <c r="K12" s="124"/>
      <c r="L12" s="124"/>
      <c r="M12" s="124"/>
    </row>
    <row r="13" spans="2:13" ht="15.75" thickBot="1"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 t="s">
        <v>21</v>
      </c>
      <c r="I13" s="44">
        <v>8</v>
      </c>
      <c r="J13" s="44" t="s">
        <v>22</v>
      </c>
      <c r="K13" s="44">
        <v>10</v>
      </c>
      <c r="L13" s="44" t="s">
        <v>23</v>
      </c>
      <c r="M13" s="82">
        <v>12</v>
      </c>
    </row>
    <row r="14" spans="2:13" ht="26.25" customHeight="1" thickBot="1">
      <c r="B14" s="45">
        <v>1</v>
      </c>
      <c r="C14" s="74" t="s">
        <v>24</v>
      </c>
      <c r="D14" s="83" t="s">
        <v>57</v>
      </c>
      <c r="E14" s="84">
        <v>2568.6999999999998</v>
      </c>
      <c r="F14" s="74"/>
      <c r="G14" s="85">
        <v>22</v>
      </c>
      <c r="H14" s="104">
        <f>E14*F14*G14</f>
        <v>0</v>
      </c>
      <c r="I14" s="74">
        <v>24</v>
      </c>
      <c r="J14" s="104">
        <f>H14*I14</f>
        <v>0</v>
      </c>
      <c r="K14" s="75"/>
      <c r="L14" s="104">
        <f>J14+(J14*K14)</f>
        <v>0</v>
      </c>
      <c r="M14" s="74"/>
    </row>
    <row r="15" spans="2:13" ht="68.25" customHeight="1" thickBot="1">
      <c r="B15" s="46">
        <v>2</v>
      </c>
      <c r="C15" s="86" t="s">
        <v>55</v>
      </c>
      <c r="D15" s="87" t="s">
        <v>57</v>
      </c>
      <c r="E15" s="88">
        <v>817.1</v>
      </c>
      <c r="F15" s="76"/>
      <c r="G15" s="89">
        <v>60</v>
      </c>
      <c r="H15" s="104">
        <f t="shared" ref="H15:H19" si="0">E15*F15*G15</f>
        <v>0</v>
      </c>
      <c r="I15" s="76">
        <v>24</v>
      </c>
      <c r="J15" s="104">
        <f t="shared" ref="J15:J20" si="1">H15*I15</f>
        <v>0</v>
      </c>
      <c r="K15" s="77"/>
      <c r="L15" s="104">
        <f t="shared" ref="L15:L20" si="2">J15+(J15*K15)</f>
        <v>0</v>
      </c>
      <c r="M15" s="78"/>
    </row>
    <row r="16" spans="2:13" ht="35.25" customHeight="1" thickBot="1">
      <c r="B16" s="47">
        <v>3</v>
      </c>
      <c r="C16" s="73" t="s">
        <v>29</v>
      </c>
      <c r="D16" s="90" t="s">
        <v>57</v>
      </c>
      <c r="E16" s="91">
        <v>650</v>
      </c>
      <c r="F16" s="73"/>
      <c r="G16" s="92">
        <v>1</v>
      </c>
      <c r="H16" s="104">
        <f t="shared" si="0"/>
        <v>0</v>
      </c>
      <c r="I16" s="73">
        <v>24</v>
      </c>
      <c r="J16" s="104">
        <f t="shared" si="1"/>
        <v>0</v>
      </c>
      <c r="K16" s="72"/>
      <c r="L16" s="104">
        <f t="shared" si="2"/>
        <v>0</v>
      </c>
      <c r="M16" s="93"/>
    </row>
    <row r="17" spans="2:13" ht="28.5" customHeight="1" thickBot="1">
      <c r="B17" s="47">
        <v>4</v>
      </c>
      <c r="C17" s="73" t="s">
        <v>30</v>
      </c>
      <c r="D17" s="73" t="s">
        <v>31</v>
      </c>
      <c r="E17" s="94">
        <v>1</v>
      </c>
      <c r="F17" s="73"/>
      <c r="G17" s="92">
        <v>176</v>
      </c>
      <c r="H17" s="104">
        <f t="shared" si="0"/>
        <v>0</v>
      </c>
      <c r="I17" s="73">
        <v>24</v>
      </c>
      <c r="J17" s="104">
        <f t="shared" si="1"/>
        <v>0</v>
      </c>
      <c r="K17" s="72"/>
      <c r="L17" s="104">
        <f t="shared" si="2"/>
        <v>0</v>
      </c>
      <c r="M17" s="93"/>
    </row>
    <row r="18" spans="2:13" ht="19.5" customHeight="1" thickBot="1">
      <c r="B18" s="45">
        <v>5</v>
      </c>
      <c r="C18" s="74" t="s">
        <v>34</v>
      </c>
      <c r="D18" s="83" t="s">
        <v>57</v>
      </c>
      <c r="E18" s="84">
        <v>2761.5</v>
      </c>
      <c r="F18" s="74"/>
      <c r="G18" s="85">
        <v>22</v>
      </c>
      <c r="H18" s="104">
        <f t="shared" si="0"/>
        <v>0</v>
      </c>
      <c r="I18" s="74">
        <v>24</v>
      </c>
      <c r="J18" s="104">
        <f t="shared" si="1"/>
        <v>0</v>
      </c>
      <c r="K18" s="75"/>
      <c r="L18" s="104">
        <f t="shared" si="2"/>
        <v>0</v>
      </c>
      <c r="M18" s="74"/>
    </row>
    <row r="19" spans="2:13" ht="19.5" customHeight="1" thickBot="1">
      <c r="B19" s="48">
        <v>6</v>
      </c>
      <c r="C19" s="95" t="s">
        <v>35</v>
      </c>
      <c r="D19" s="96" t="s">
        <v>57</v>
      </c>
      <c r="E19" s="97">
        <v>3120.8</v>
      </c>
      <c r="F19" s="78"/>
      <c r="G19" s="98">
        <v>10</v>
      </c>
      <c r="H19" s="104">
        <f t="shared" si="0"/>
        <v>0</v>
      </c>
      <c r="I19" s="74">
        <v>24</v>
      </c>
      <c r="J19" s="104">
        <f t="shared" si="1"/>
        <v>0</v>
      </c>
      <c r="K19" s="75"/>
      <c r="L19" s="104">
        <f t="shared" si="2"/>
        <v>0</v>
      </c>
      <c r="M19" s="74"/>
    </row>
    <row r="20" spans="2:13" ht="39" customHeight="1" thickBot="1">
      <c r="B20" s="45">
        <v>7</v>
      </c>
      <c r="C20" s="99" t="s">
        <v>56</v>
      </c>
      <c r="D20" s="100" t="s">
        <v>57</v>
      </c>
      <c r="E20" s="101">
        <v>1300</v>
      </c>
      <c r="F20" s="102"/>
      <c r="G20" s="85" t="s">
        <v>37</v>
      </c>
      <c r="H20" s="103"/>
      <c r="I20" s="74">
        <v>16</v>
      </c>
      <c r="J20" s="104">
        <f t="shared" si="1"/>
        <v>0</v>
      </c>
      <c r="K20" s="75"/>
      <c r="L20" s="104">
        <f t="shared" si="2"/>
        <v>0</v>
      </c>
      <c r="M20" s="74"/>
    </row>
    <row r="21" spans="2:13">
      <c r="B21" s="125"/>
      <c r="C21" s="126"/>
      <c r="D21" s="126"/>
      <c r="E21" s="126"/>
      <c r="F21" s="126"/>
      <c r="G21" s="126"/>
      <c r="H21" s="126"/>
      <c r="I21" s="127"/>
      <c r="J21" s="133">
        <f>SUM(J14:J20)</f>
        <v>0</v>
      </c>
      <c r="K21" s="135" t="s">
        <v>60</v>
      </c>
      <c r="L21" s="133">
        <f>SUM(L14:L20)</f>
        <v>0</v>
      </c>
      <c r="M21" s="135" t="s">
        <v>60</v>
      </c>
    </row>
    <row r="22" spans="2:13" ht="15.75" thickBot="1">
      <c r="B22" s="128" t="s">
        <v>39</v>
      </c>
      <c r="C22" s="129"/>
      <c r="D22" s="129"/>
      <c r="E22" s="129"/>
      <c r="F22" s="129"/>
      <c r="G22" s="129"/>
      <c r="H22" s="129"/>
      <c r="I22" s="130"/>
      <c r="J22" s="134"/>
      <c r="K22" s="136"/>
      <c r="L22" s="134"/>
      <c r="M22" s="136"/>
    </row>
    <row r="23" spans="2:13">
      <c r="B23" s="15" t="s">
        <v>40</v>
      </c>
    </row>
    <row r="24" spans="2:13">
      <c r="B24" s="3" t="s">
        <v>41</v>
      </c>
    </row>
    <row r="25" spans="2:13" ht="15.75" thickBot="1">
      <c r="B25" s="4"/>
    </row>
    <row r="26" spans="2:13" ht="21">
      <c r="B26" s="122" t="s">
        <v>5</v>
      </c>
      <c r="C26" s="122" t="s">
        <v>6</v>
      </c>
      <c r="D26" s="122" t="s">
        <v>7</v>
      </c>
      <c r="E26" s="122" t="s">
        <v>8</v>
      </c>
      <c r="F26" s="40" t="s">
        <v>9</v>
      </c>
      <c r="G26" s="122" t="s">
        <v>13</v>
      </c>
      <c r="H26" s="40" t="s">
        <v>42</v>
      </c>
      <c r="I26" s="122" t="s">
        <v>16</v>
      </c>
      <c r="J26" s="122" t="s">
        <v>17</v>
      </c>
      <c r="K26" s="122" t="s">
        <v>18</v>
      </c>
      <c r="L26" s="122" t="s">
        <v>19</v>
      </c>
      <c r="M26" s="122" t="s">
        <v>20</v>
      </c>
    </row>
    <row r="27" spans="2:13">
      <c r="B27" s="123"/>
      <c r="C27" s="123"/>
      <c r="D27" s="123"/>
      <c r="E27" s="123"/>
      <c r="F27" s="41" t="s">
        <v>10</v>
      </c>
      <c r="G27" s="123"/>
      <c r="H27" s="41" t="s">
        <v>12</v>
      </c>
      <c r="I27" s="123"/>
      <c r="J27" s="123"/>
      <c r="K27" s="123"/>
      <c r="L27" s="123"/>
      <c r="M27" s="123"/>
    </row>
    <row r="28" spans="2:13">
      <c r="B28" s="123"/>
      <c r="C28" s="123"/>
      <c r="D28" s="123"/>
      <c r="E28" s="123"/>
      <c r="F28" s="41" t="s">
        <v>11</v>
      </c>
      <c r="G28" s="123"/>
      <c r="H28" s="56"/>
      <c r="I28" s="123"/>
      <c r="J28" s="123"/>
      <c r="K28" s="123"/>
      <c r="L28" s="123"/>
      <c r="M28" s="123"/>
    </row>
    <row r="29" spans="2:13" ht="15.75" thickBot="1">
      <c r="B29" s="124"/>
      <c r="C29" s="124"/>
      <c r="D29" s="124"/>
      <c r="E29" s="124"/>
      <c r="F29" s="42" t="s">
        <v>12</v>
      </c>
      <c r="G29" s="124"/>
      <c r="H29" s="57"/>
      <c r="I29" s="124"/>
      <c r="J29" s="124"/>
      <c r="K29" s="124"/>
      <c r="L29" s="124"/>
      <c r="M29" s="124"/>
    </row>
    <row r="30" spans="2:13" ht="15.75" thickBot="1">
      <c r="B30" s="44">
        <v>1</v>
      </c>
      <c r="C30" s="44">
        <v>2</v>
      </c>
      <c r="D30" s="44">
        <v>3</v>
      </c>
      <c r="E30" s="44">
        <v>4</v>
      </c>
      <c r="F30" s="44">
        <v>5</v>
      </c>
      <c r="G30" s="44">
        <v>6</v>
      </c>
      <c r="H30" s="44" t="s">
        <v>21</v>
      </c>
      <c r="I30" s="44">
        <v>8</v>
      </c>
      <c r="J30" s="44" t="s">
        <v>22</v>
      </c>
      <c r="K30" s="44">
        <v>10</v>
      </c>
      <c r="L30" s="44" t="s">
        <v>23</v>
      </c>
      <c r="M30" s="82">
        <v>12</v>
      </c>
    </row>
    <row r="31" spans="2:13" ht="24" customHeight="1" thickBot="1">
      <c r="B31" s="42">
        <v>1</v>
      </c>
      <c r="C31" s="73" t="s">
        <v>24</v>
      </c>
      <c r="D31" s="90" t="s">
        <v>57</v>
      </c>
      <c r="E31" s="91">
        <v>124.8</v>
      </c>
      <c r="F31" s="73"/>
      <c r="G31" s="92">
        <v>1</v>
      </c>
      <c r="H31" s="105">
        <f>E31*F31*G31</f>
        <v>0</v>
      </c>
      <c r="I31" s="73">
        <v>24</v>
      </c>
      <c r="J31" s="105">
        <f>H31*I31</f>
        <v>0</v>
      </c>
      <c r="K31" s="110">
        <v>0.23</v>
      </c>
      <c r="L31" s="105">
        <f>J31+(J31*K31)</f>
        <v>0</v>
      </c>
      <c r="M31" s="93"/>
    </row>
    <row r="32" spans="2:13" ht="26.25" customHeight="1" thickBot="1">
      <c r="B32" s="58">
        <v>2</v>
      </c>
      <c r="C32" s="7" t="s">
        <v>44</v>
      </c>
      <c r="D32" s="51" t="s">
        <v>57</v>
      </c>
      <c r="E32" s="52">
        <v>78.25</v>
      </c>
      <c r="F32" s="7"/>
      <c r="G32" s="50">
        <v>1</v>
      </c>
      <c r="H32" s="105">
        <f t="shared" ref="H32:H34" si="3">E32*F32*G32</f>
        <v>0</v>
      </c>
      <c r="I32" s="74">
        <v>2</v>
      </c>
      <c r="J32" s="105">
        <f t="shared" ref="J32:J36" si="4">H32*I32</f>
        <v>0</v>
      </c>
      <c r="K32" s="110">
        <v>0.23</v>
      </c>
      <c r="L32" s="105">
        <f t="shared" ref="L32:L35" si="5">J32+(J32*K32)</f>
        <v>0</v>
      </c>
      <c r="M32" s="74"/>
    </row>
    <row r="33" spans="2:13" ht="20.25" customHeight="1" thickBot="1">
      <c r="B33" s="58">
        <v>3</v>
      </c>
      <c r="C33" s="7" t="s">
        <v>34</v>
      </c>
      <c r="D33" s="51" t="s">
        <v>57</v>
      </c>
      <c r="E33" s="52">
        <v>536.85</v>
      </c>
      <c r="F33" s="7"/>
      <c r="G33" s="53">
        <v>2</v>
      </c>
      <c r="H33" s="105">
        <f t="shared" si="3"/>
        <v>0</v>
      </c>
      <c r="I33" s="74">
        <v>24</v>
      </c>
      <c r="J33" s="105">
        <f t="shared" si="4"/>
        <v>0</v>
      </c>
      <c r="K33" s="110">
        <v>0.08</v>
      </c>
      <c r="L33" s="105">
        <f t="shared" si="5"/>
        <v>0</v>
      </c>
      <c r="M33" s="74"/>
    </row>
    <row r="34" spans="2:13" ht="21" customHeight="1" thickBot="1">
      <c r="B34" s="40">
        <v>4</v>
      </c>
      <c r="C34" s="26" t="s">
        <v>47</v>
      </c>
      <c r="D34" s="55" t="s">
        <v>57</v>
      </c>
      <c r="E34" s="60">
        <v>370.7</v>
      </c>
      <c r="F34" s="7"/>
      <c r="G34" s="53">
        <v>5</v>
      </c>
      <c r="H34" s="105">
        <f t="shared" si="3"/>
        <v>0</v>
      </c>
      <c r="I34" s="74">
        <v>24</v>
      </c>
      <c r="J34" s="105">
        <f t="shared" si="4"/>
        <v>0</v>
      </c>
      <c r="K34" s="110">
        <v>0.08</v>
      </c>
      <c r="L34" s="105">
        <f t="shared" si="5"/>
        <v>0</v>
      </c>
      <c r="M34" s="74"/>
    </row>
    <row r="35" spans="2:13" ht="27.75" customHeight="1" thickBot="1">
      <c r="B35" s="66">
        <v>5</v>
      </c>
      <c r="C35" s="67" t="s">
        <v>56</v>
      </c>
      <c r="D35" s="68" t="s">
        <v>57</v>
      </c>
      <c r="E35" s="69">
        <v>6432</v>
      </c>
      <c r="F35" s="70"/>
      <c r="G35" s="71" t="s">
        <v>37</v>
      </c>
      <c r="H35" s="76"/>
      <c r="I35" s="76">
        <v>16</v>
      </c>
      <c r="J35" s="105">
        <f t="shared" si="4"/>
        <v>0</v>
      </c>
      <c r="K35" s="110">
        <v>0.08</v>
      </c>
      <c r="L35" s="105">
        <f t="shared" si="5"/>
        <v>0</v>
      </c>
      <c r="M35" s="78"/>
    </row>
    <row r="36" spans="2:13" ht="29.25" customHeight="1" thickBot="1">
      <c r="B36" s="117" t="s">
        <v>39</v>
      </c>
      <c r="C36" s="118"/>
      <c r="D36" s="118"/>
      <c r="E36" s="118"/>
      <c r="F36" s="118"/>
      <c r="G36" s="118"/>
      <c r="H36" s="118"/>
      <c r="I36" s="119"/>
      <c r="J36" s="107">
        <f t="shared" si="4"/>
        <v>0</v>
      </c>
      <c r="K36" s="79" t="s">
        <v>60</v>
      </c>
      <c r="L36" s="106">
        <f>SUM(L31:L35)</f>
        <v>0</v>
      </c>
      <c r="M36" s="79" t="s">
        <v>60</v>
      </c>
    </row>
    <row r="37" spans="2:13">
      <c r="B37" s="16" t="s">
        <v>40</v>
      </c>
    </row>
    <row r="38" spans="2:13">
      <c r="B38" s="108" t="s">
        <v>62</v>
      </c>
      <c r="C38" s="109"/>
      <c r="D38" s="108" t="s">
        <v>63</v>
      </c>
      <c r="E38" s="109"/>
      <c r="F38" s="109"/>
      <c r="G38" s="109"/>
      <c r="H38" s="109"/>
    </row>
    <row r="39" spans="2:13">
      <c r="B39" s="16"/>
      <c r="C39" s="63"/>
      <c r="D39" s="63"/>
      <c r="E39" s="63"/>
      <c r="F39" s="63"/>
      <c r="G39" s="63"/>
      <c r="H39" s="63"/>
      <c r="I39" s="63"/>
      <c r="J39" s="63"/>
    </row>
    <row r="40" spans="2:13">
      <c r="B40" s="64"/>
      <c r="C40" s="65"/>
      <c r="D40" s="65"/>
      <c r="E40" s="65"/>
      <c r="F40" s="65"/>
      <c r="G40" s="65"/>
      <c r="H40" s="65"/>
      <c r="I40" s="65"/>
      <c r="J40" s="65"/>
      <c r="K40" s="62"/>
      <c r="L40" s="62"/>
      <c r="M40" s="62"/>
    </row>
    <row r="41" spans="2:13">
      <c r="B41" s="64"/>
      <c r="C41" s="65"/>
      <c r="D41" s="65"/>
      <c r="E41" s="65"/>
      <c r="F41" s="65"/>
      <c r="G41" s="65"/>
      <c r="H41" s="65"/>
      <c r="I41" s="65"/>
      <c r="J41" s="65"/>
      <c r="K41" s="62"/>
      <c r="L41" s="62"/>
      <c r="M41" s="62"/>
    </row>
    <row r="42" spans="2:13">
      <c r="B42" s="111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</row>
    <row r="43" spans="2:13" ht="30" customHeight="1">
      <c r="B43" s="137" t="s">
        <v>65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</row>
    <row r="44" spans="2:13">
      <c r="B44" s="111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</row>
    <row r="45" spans="2:13" ht="15.75">
      <c r="B45" s="19"/>
    </row>
    <row r="46" spans="2:13" ht="15.75">
      <c r="B46" s="18" t="s">
        <v>53</v>
      </c>
    </row>
    <row r="47" spans="2:13">
      <c r="B47" s="20" t="s">
        <v>54</v>
      </c>
    </row>
    <row r="48" spans="2:13">
      <c r="B48" s="20"/>
    </row>
    <row r="49" spans="2:2">
      <c r="B49" s="21"/>
    </row>
    <row r="50" spans="2:2">
      <c r="B50" s="21"/>
    </row>
    <row r="51" spans="2:2" ht="15.75">
      <c r="B51" s="17"/>
    </row>
  </sheetData>
  <mergeCells count="30">
    <mergeCell ref="J9:J12"/>
    <mergeCell ref="K9:K12"/>
    <mergeCell ref="L9:L12"/>
    <mergeCell ref="M9:M12"/>
    <mergeCell ref="B21:I21"/>
    <mergeCell ref="J21:J22"/>
    <mergeCell ref="K21:K22"/>
    <mergeCell ref="L21:L22"/>
    <mergeCell ref="M21:M22"/>
    <mergeCell ref="B22:I22"/>
    <mergeCell ref="B9:B12"/>
    <mergeCell ref="C9:C12"/>
    <mergeCell ref="D9:D12"/>
    <mergeCell ref="E9:E12"/>
    <mergeCell ref="G9:G12"/>
    <mergeCell ref="I9:I12"/>
    <mergeCell ref="B42:M42"/>
    <mergeCell ref="B43:M43"/>
    <mergeCell ref="B44:M44"/>
    <mergeCell ref="J26:J29"/>
    <mergeCell ref="K26:K29"/>
    <mergeCell ref="L26:L29"/>
    <mergeCell ref="M26:M29"/>
    <mergeCell ref="B36:I36"/>
    <mergeCell ref="B26:B29"/>
    <mergeCell ref="C26:C29"/>
    <mergeCell ref="D26:D29"/>
    <mergeCell ref="E26:E29"/>
    <mergeCell ref="G26:G29"/>
    <mergeCell ref="I26:I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2 Strzegomska</vt:lpstr>
      <vt:lpstr>sprawdzenie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2022-06-07T07:48:44Z</dcterms:modified>
</cp:coreProperties>
</file>