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 activeTab="1"/>
  </bookViews>
  <sheets>
    <sheet name="zadanie nr 1 Kromera" sheetId="4" r:id="rId1"/>
    <sheet name="sprawdzenie" sheetId="1" r:id="rId2"/>
  </sheets>
  <calcPr calcId="125725"/>
</workbook>
</file>

<file path=xl/calcChain.xml><?xml version="1.0" encoding="utf-8"?>
<calcChain xmlns="http://schemas.openxmlformats.org/spreadsheetml/2006/main">
  <c r="I20" i="1"/>
  <c r="K20" s="1"/>
  <c r="K14"/>
  <c r="K15"/>
  <c r="K17"/>
  <c r="K18"/>
  <c r="K19"/>
  <c r="I14"/>
  <c r="I15"/>
  <c r="I17"/>
  <c r="I18"/>
  <c r="I19"/>
  <c r="G14"/>
  <c r="G15"/>
  <c r="G16"/>
  <c r="I16" s="1"/>
  <c r="K16" s="1"/>
  <c r="G17"/>
  <c r="G18"/>
  <c r="G19"/>
  <c r="G13"/>
  <c r="I13" s="1"/>
  <c r="K13" s="1"/>
  <c r="I21" l="1"/>
  <c r="K21"/>
</calcChain>
</file>

<file path=xl/sharedStrings.xml><?xml version="1.0" encoding="utf-8"?>
<sst xmlns="http://schemas.openxmlformats.org/spreadsheetml/2006/main" count="105" uniqueCount="52">
  <si>
    <t>Zał. 6</t>
  </si>
  <si>
    <t>dla Zadania nr 1</t>
  </si>
  <si>
    <t xml:space="preserve">FORMULARZ  RZECZOWO – CENOWY </t>
  </si>
  <si>
    <t xml:space="preserve">   Obiekt al. M. Kromera 44</t>
  </si>
  <si>
    <t>Lp.</t>
  </si>
  <si>
    <t>Wyszczególnienie czynności wg rodzaju powierzchni</t>
  </si>
  <si>
    <t>j.m.</t>
  </si>
  <si>
    <t>Ilość</t>
  </si>
  <si>
    <t xml:space="preserve">Cena netto </t>
  </si>
  <si>
    <t xml:space="preserve">za 1 m2/ 1 rbh / </t>
  </si>
  <si>
    <t>1 raz</t>
  </si>
  <si>
    <t>Ilość dni / godzin w miesiącu</t>
  </si>
  <si>
    <t>Wartość netto za 1m-c/ 1 raz</t>
  </si>
  <si>
    <t>Okres trwania umowy/ ilość wykonanych usług</t>
  </si>
  <si>
    <t>Wartość netto za cały okres obowiązywania umowy</t>
  </si>
  <si>
    <t>%VAT</t>
  </si>
  <si>
    <t>Wartość brutto za cały okres obowiązywania umowy</t>
  </si>
  <si>
    <t>% udział kosztów osobowych w cenie netto</t>
  </si>
  <si>
    <t>7  (4x5x6)</t>
  </si>
  <si>
    <t>9 (7x8)</t>
  </si>
  <si>
    <t>11 [9+(9x10)]</t>
  </si>
  <si>
    <t>Powierzchnia użytkowa *</t>
  </si>
  <si>
    <t>22 dni</t>
  </si>
  <si>
    <t>24 m-ce</t>
  </si>
  <si>
    <t xml:space="preserve">Powierzchnia użytkowa </t>
  </si>
  <si>
    <t>9 dni</t>
  </si>
  <si>
    <t>Powierzchnia użytkowa</t>
  </si>
  <si>
    <t>4 dni</t>
  </si>
  <si>
    <t>1 dzień</t>
  </si>
  <si>
    <t xml:space="preserve">Powierzchnia strychu </t>
  </si>
  <si>
    <t>1 raz na 6 m-cy</t>
  </si>
  <si>
    <t xml:space="preserve">4 razy    </t>
  </si>
  <si>
    <t>Bieżący serwis porządkowy**</t>
  </si>
  <si>
    <t xml:space="preserve">1 rbh </t>
  </si>
  <si>
    <t>1 osoba</t>
  </si>
  <si>
    <t>176 h</t>
  </si>
  <si>
    <t>Posesja</t>
  </si>
  <si>
    <t>26 dni</t>
  </si>
  <si>
    <t>Tereny zieleni     (w okresie III-X)</t>
  </si>
  <si>
    <t>ryczałt miesięczny</t>
  </si>
  <si>
    <t>16 m-cy</t>
  </si>
  <si>
    <t>RAZEM</t>
  </si>
  <si>
    <t>magazynów, pomieszczeń gospodarczych, archiwów.</t>
  </si>
  <si>
    <t>Koszt zakupu środków czystości należy wliczyć w cenę sprzątania powierzchni użytkowej.</t>
  </si>
  <si>
    <t>**) Średnia ilość rbh rocznie wyliczona przy założeniu średnio 176 godzin miesięcznie przy 8 godzinnym dniu pracy dla 1 osoby</t>
  </si>
  <si>
    <r>
      <rPr>
        <vertAlign val="superscript"/>
        <sz val="10"/>
        <color theme="1"/>
        <rFont val="Times New Roman"/>
        <family val="1"/>
        <charset val="238"/>
      </rPr>
      <t>*)</t>
    </r>
    <r>
      <rPr>
        <sz val="10"/>
        <color theme="1"/>
        <rFont val="Times New Roman"/>
        <family val="1"/>
        <charset val="238"/>
      </rPr>
      <t xml:space="preserve"> </t>
    </r>
    <r>
      <rPr>
        <i/>
        <sz val="10"/>
        <color theme="1"/>
        <rFont val="Times New Roman"/>
        <family val="1"/>
        <charset val="238"/>
      </rPr>
      <t>Powierzchnia użytkowa sprzątania średnio 22 dni w miesiącu x 12 miesięcy = 264 dni w roku</t>
    </r>
  </si>
  <si>
    <r>
      <t>m</t>
    </r>
    <r>
      <rPr>
        <vertAlign val="superscript"/>
        <sz val="8"/>
        <color theme="1"/>
        <rFont val="Times New Roman"/>
        <family val="1"/>
        <charset val="238"/>
      </rPr>
      <t>2</t>
    </r>
  </si>
  <si>
    <r>
      <rPr>
        <b/>
        <i/>
        <sz val="8"/>
        <color theme="1"/>
        <rFont val="Verdana"/>
        <family val="2"/>
        <charset val="238"/>
      </rPr>
      <t xml:space="preserve">Uwaga : </t>
    </r>
    <r>
      <rPr>
        <i/>
        <sz val="8"/>
        <color theme="1"/>
        <rFont val="Verdana"/>
        <family val="2"/>
        <charset val="238"/>
      </rPr>
      <t xml:space="preserve">Pod pojęciem powierzchnia użytkowa należy rozumieć: powierzchnię pokoi biurowych, korytarzy, holi, klatek schodowych, toalet, </t>
    </r>
  </si>
  <si>
    <t>x</t>
  </si>
  <si>
    <t>Tereny zieleni         (w okresie III-X)</t>
  </si>
  <si>
    <t>Wartość zadania nr 1 wynosi : ……………………………brutto</t>
  </si>
  <si>
    <t>UWAGA! Dokument musi zostać opatrzony kwalifikowanym podpisem elektronicznym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</si>
</sst>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theme="1"/>
      <name val="Times New Roman"/>
      <family val="1"/>
      <charset val="238"/>
    </font>
    <font>
      <vertAlign val="superscript"/>
      <sz val="8"/>
      <color theme="1"/>
      <name val="Times New Roman"/>
      <family val="1"/>
      <charset val="238"/>
    </font>
    <font>
      <b/>
      <i/>
      <sz val="8"/>
      <color theme="1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 diagonalUp="1"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indexed="64"/>
      </diagonal>
    </border>
    <border diagonalUp="1" diagonalDown="1">
      <left style="medium">
        <color rgb="FF000000"/>
      </left>
      <right style="medium">
        <color rgb="FF000000"/>
      </right>
      <top/>
      <bottom style="medium">
        <color rgb="FF000000"/>
      </bottom>
      <diagonal style="thin">
        <color indexed="64"/>
      </diagonal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3" xfId="0" applyFont="1" applyBorder="1" applyAlignment="1">
      <alignment horizontal="right" vertical="top" wrapText="1"/>
    </xf>
    <xf numFmtId="0" fontId="0" fillId="0" borderId="13" xfId="0" applyBorder="1"/>
    <xf numFmtId="0" fontId="0" fillId="0" borderId="0" xfId="0" applyBorder="1"/>
    <xf numFmtId="0" fontId="0" fillId="0" borderId="0" xfId="0" applyAlignment="1"/>
    <xf numFmtId="0" fontId="0" fillId="0" borderId="0" xfId="0" applyFont="1" applyBorder="1"/>
    <xf numFmtId="0" fontId="8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4" fontId="8" fillId="0" borderId="2" xfId="0" applyNumberFormat="1" applyFont="1" applyBorder="1" applyAlignment="1">
      <alignment horizontal="right" vertical="top" wrapText="1"/>
    </xf>
    <xf numFmtId="0" fontId="8" fillId="0" borderId="5" xfId="0" applyFont="1" applyBorder="1" applyAlignment="1">
      <alignment vertical="top" wrapText="1"/>
    </xf>
    <xf numFmtId="0" fontId="8" fillId="2" borderId="15" xfId="0" applyFont="1" applyFill="1" applyBorder="1" applyAlignment="1">
      <alignment vertical="top" wrapText="1"/>
    </xf>
    <xf numFmtId="0" fontId="8" fillId="0" borderId="16" xfId="0" applyFont="1" applyBorder="1" applyAlignment="1">
      <alignment vertical="top" wrapText="1"/>
    </xf>
    <xf numFmtId="0" fontId="9" fillId="0" borderId="16" xfId="0" applyFont="1" applyBorder="1" applyAlignment="1">
      <alignment vertical="top" wrapText="1"/>
    </xf>
    <xf numFmtId="0" fontId="8" fillId="0" borderId="16" xfId="0" applyFont="1" applyBorder="1" applyAlignment="1">
      <alignment horizontal="right" vertical="top" wrapText="1"/>
    </xf>
    <xf numFmtId="0" fontId="8" fillId="0" borderId="17" xfId="0" applyFont="1" applyBorder="1" applyAlignment="1">
      <alignment vertical="top" wrapText="1"/>
    </xf>
    <xf numFmtId="0" fontId="8" fillId="2" borderId="25" xfId="0" applyFont="1" applyFill="1" applyBorder="1" applyAlignment="1">
      <alignment vertical="top" wrapText="1"/>
    </xf>
    <xf numFmtId="0" fontId="8" fillId="2" borderId="28" xfId="0" applyFont="1" applyFill="1" applyBorder="1" applyAlignment="1">
      <alignment vertical="top" wrapText="1"/>
    </xf>
    <xf numFmtId="0" fontId="8" fillId="2" borderId="19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31" xfId="0" applyFont="1" applyFill="1" applyBorder="1" applyAlignment="1">
      <alignment vertical="top" wrapText="1"/>
    </xf>
    <xf numFmtId="0" fontId="8" fillId="2" borderId="20" xfId="0" applyFont="1" applyFill="1" applyBorder="1" applyAlignment="1">
      <alignment horizontal="center" vertical="top" wrapText="1"/>
    </xf>
    <xf numFmtId="0" fontId="8" fillId="2" borderId="22" xfId="0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4" fontId="0" fillId="0" borderId="0" xfId="0" applyNumberFormat="1"/>
    <xf numFmtId="0" fontId="8" fillId="4" borderId="30" xfId="0" applyFont="1" applyFill="1" applyBorder="1" applyAlignment="1">
      <alignment vertical="top" wrapText="1"/>
    </xf>
    <xf numFmtId="0" fontId="9" fillId="4" borderId="30" xfId="0" applyFont="1" applyFill="1" applyBorder="1" applyAlignment="1">
      <alignment vertical="top" wrapText="1"/>
    </xf>
    <xf numFmtId="4" fontId="8" fillId="4" borderId="30" xfId="0" applyNumberFormat="1" applyFont="1" applyFill="1" applyBorder="1" applyAlignment="1">
      <alignment horizontal="right" vertical="top" wrapText="1"/>
    </xf>
    <xf numFmtId="0" fontId="12" fillId="4" borderId="30" xfId="0" applyFont="1" applyFill="1" applyBorder="1" applyAlignment="1">
      <alignment vertical="top" wrapText="1"/>
    </xf>
    <xf numFmtId="0" fontId="8" fillId="4" borderId="22" xfId="0" applyFont="1" applyFill="1" applyBorder="1" applyAlignment="1">
      <alignment vertical="top" wrapText="1"/>
    </xf>
    <xf numFmtId="2" fontId="12" fillId="4" borderId="30" xfId="0" applyNumberFormat="1" applyFont="1" applyFill="1" applyBorder="1" applyAlignment="1">
      <alignment vertical="top" wrapText="1"/>
    </xf>
    <xf numFmtId="0" fontId="8" fillId="4" borderId="14" xfId="0" applyFont="1" applyFill="1" applyBorder="1" applyAlignment="1">
      <alignment vertical="top" wrapText="1"/>
    </xf>
    <xf numFmtId="0" fontId="9" fillId="4" borderId="14" xfId="0" applyFont="1" applyFill="1" applyBorder="1" applyAlignment="1">
      <alignment vertical="top" wrapText="1"/>
    </xf>
    <xf numFmtId="0" fontId="8" fillId="4" borderId="14" xfId="0" applyFont="1" applyFill="1" applyBorder="1" applyAlignment="1">
      <alignment horizontal="right" vertical="top" wrapText="1"/>
    </xf>
    <xf numFmtId="0" fontId="8" fillId="4" borderId="29" xfId="0" applyFont="1" applyFill="1" applyBorder="1" applyAlignment="1">
      <alignment vertical="top" wrapText="1"/>
    </xf>
    <xf numFmtId="2" fontId="12" fillId="4" borderId="14" xfId="0" applyNumberFormat="1" applyFont="1" applyFill="1" applyBorder="1" applyAlignment="1">
      <alignment vertical="top" wrapText="1"/>
    </xf>
    <xf numFmtId="2" fontId="8" fillId="4" borderId="14" xfId="0" applyNumberFormat="1" applyFont="1" applyFill="1" applyBorder="1" applyAlignment="1">
      <alignment horizontal="right" vertical="top" wrapText="1"/>
    </xf>
    <xf numFmtId="4" fontId="8" fillId="4" borderId="14" xfId="0" applyNumberFormat="1" applyFont="1" applyFill="1" applyBorder="1" applyAlignment="1">
      <alignment horizontal="right" vertical="top" wrapText="1"/>
    </xf>
    <xf numFmtId="2" fontId="8" fillId="4" borderId="30" xfId="0" applyNumberFormat="1" applyFont="1" applyFill="1" applyBorder="1" applyAlignment="1">
      <alignment horizontal="right" vertical="top" wrapText="1"/>
    </xf>
    <xf numFmtId="0" fontId="13" fillId="4" borderId="30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vertical="top" wrapText="1"/>
    </xf>
    <xf numFmtId="2" fontId="12" fillId="4" borderId="26" xfId="0" applyNumberFormat="1" applyFont="1" applyFill="1" applyBorder="1" applyAlignment="1">
      <alignment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vertical="top" wrapText="1"/>
    </xf>
    <xf numFmtId="9" fontId="12" fillId="4" borderId="19" xfId="0" applyNumberFormat="1" applyFont="1" applyFill="1" applyBorder="1" applyAlignment="1">
      <alignment vertical="top" wrapText="1"/>
    </xf>
    <xf numFmtId="9" fontId="12" fillId="4" borderId="28" xfId="0" applyNumberFormat="1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8" fillId="2" borderId="5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6" xfId="0" applyFont="1" applyBorder="1" applyAlignment="1">
      <alignment horizontal="right" vertical="top" wrapText="1"/>
    </xf>
    <xf numFmtId="2" fontId="8" fillId="0" borderId="4" xfId="0" applyNumberFormat="1" applyFont="1" applyBorder="1" applyAlignment="1">
      <alignment horizontal="right" vertical="top" wrapText="1"/>
    </xf>
    <xf numFmtId="2" fontId="8" fillId="0" borderId="6" xfId="0" applyNumberFormat="1" applyFont="1" applyBorder="1" applyAlignment="1">
      <alignment horizontal="right" vertical="top" wrapText="1"/>
    </xf>
    <xf numFmtId="4" fontId="8" fillId="0" borderId="4" xfId="0" applyNumberFormat="1" applyFont="1" applyBorder="1" applyAlignment="1">
      <alignment horizontal="right" vertical="top" wrapText="1"/>
    </xf>
    <xf numFmtId="4" fontId="8" fillId="0" borderId="6" xfId="0" applyNumberFormat="1" applyFont="1" applyBorder="1" applyAlignment="1">
      <alignment horizontal="right" vertical="top" wrapText="1"/>
    </xf>
    <xf numFmtId="0" fontId="8" fillId="0" borderId="8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10" xfId="0" applyFont="1" applyBorder="1" applyAlignment="1">
      <alignment horizontal="right" vertical="top" wrapText="1"/>
    </xf>
    <xf numFmtId="0" fontId="8" fillId="0" borderId="11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 wrapText="1"/>
    </xf>
    <xf numFmtId="0" fontId="8" fillId="0" borderId="7" xfId="0" applyFont="1" applyBorder="1" applyAlignment="1">
      <alignment horizontal="right" vertical="top" wrapText="1"/>
    </xf>
    <xf numFmtId="0" fontId="8" fillId="0" borderId="12" xfId="0" applyFont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4" borderId="0" xfId="0" applyFont="1" applyFill="1" applyBorder="1" applyAlignment="1">
      <alignment vertical="top" wrapText="1"/>
    </xf>
    <xf numFmtId="0" fontId="14" fillId="0" borderId="0" xfId="0" applyFont="1" applyAlignment="1"/>
    <xf numFmtId="0" fontId="8" fillId="2" borderId="34" xfId="0" applyFont="1" applyFill="1" applyBorder="1" applyAlignment="1">
      <alignment vertical="top" wrapText="1"/>
    </xf>
    <xf numFmtId="0" fontId="8" fillId="2" borderId="35" xfId="0" applyFont="1" applyFill="1" applyBorder="1" applyAlignment="1">
      <alignment vertical="top" wrapText="1"/>
    </xf>
    <xf numFmtId="0" fontId="8" fillId="2" borderId="32" xfId="0" applyFont="1" applyFill="1" applyBorder="1" applyAlignment="1">
      <alignment vertical="top" wrapText="1"/>
    </xf>
    <xf numFmtId="0" fontId="8" fillId="2" borderId="33" xfId="0" applyFont="1" applyFill="1" applyBorder="1" applyAlignment="1">
      <alignment vertical="top" wrapText="1"/>
    </xf>
    <xf numFmtId="0" fontId="8" fillId="2" borderId="31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2" fontId="12" fillId="0" borderId="36" xfId="0" applyNumberFormat="1" applyFont="1" applyBorder="1" applyAlignment="1">
      <alignment horizontal="center" vertical="center" wrapText="1"/>
    </xf>
    <xf numFmtId="2" fontId="12" fillId="0" borderId="37" xfId="0" applyNumberFormat="1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2" fontId="12" fillId="0" borderId="38" xfId="0" applyNumberFormat="1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right" vertical="top" wrapText="1"/>
    </xf>
    <xf numFmtId="0" fontId="8" fillId="3" borderId="0" xfId="0" applyFont="1" applyFill="1" applyBorder="1" applyAlignment="1">
      <alignment horizontal="right" vertical="top" wrapText="1"/>
    </xf>
    <xf numFmtId="0" fontId="8" fillId="3" borderId="21" xfId="0" applyFont="1" applyFill="1" applyBorder="1" applyAlignment="1">
      <alignment horizontal="right" vertical="top" wrapText="1"/>
    </xf>
    <xf numFmtId="0" fontId="0" fillId="0" borderId="19" xfId="0" applyBorder="1" applyAlignment="1">
      <alignment horizontal="right" vertical="top" wrapText="1"/>
    </xf>
    <xf numFmtId="0" fontId="8" fillId="3" borderId="20" xfId="0" applyFont="1" applyFill="1" applyBorder="1" applyAlignment="1">
      <alignment horizontal="right" vertical="top" wrapText="1"/>
    </xf>
    <xf numFmtId="0" fontId="8" fillId="3" borderId="22" xfId="0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L32"/>
  <sheetViews>
    <sheetView topLeftCell="A7" workbookViewId="0">
      <selection activeCell="N30" sqref="N30"/>
    </sheetView>
  </sheetViews>
  <sheetFormatPr defaultRowHeight="15"/>
  <cols>
    <col min="1" max="1" width="5.42578125" customWidth="1"/>
    <col min="2" max="2" width="18.28515625" customWidth="1"/>
    <col min="3" max="3" width="5.7109375" customWidth="1"/>
    <col min="4" max="4" width="9.85546875" customWidth="1"/>
    <col min="5" max="5" width="9" customWidth="1"/>
    <col min="6" max="6" width="10.140625" customWidth="1"/>
    <col min="7" max="7" width="12.28515625" customWidth="1"/>
    <col min="9" max="9" width="11.5703125" bestFit="1" customWidth="1"/>
    <col min="10" max="10" width="6.7109375" customWidth="1"/>
    <col min="11" max="11" width="20.7109375" customWidth="1"/>
    <col min="12" max="12" width="11.140625" customWidth="1"/>
  </cols>
  <sheetData>
    <row r="4" spans="1:12" ht="15.75">
      <c r="A4" s="2"/>
      <c r="B4" s="1"/>
      <c r="C4" s="1"/>
      <c r="D4" s="1"/>
      <c r="H4" s="1"/>
      <c r="I4" s="2" t="s">
        <v>0</v>
      </c>
      <c r="J4" s="1"/>
      <c r="K4" s="2" t="s">
        <v>1</v>
      </c>
      <c r="L4" s="1"/>
    </row>
    <row r="5" spans="1:12" ht="15.75">
      <c r="A5" s="2"/>
      <c r="B5" s="1"/>
      <c r="C5" s="1"/>
      <c r="D5" s="1"/>
      <c r="K5" s="1"/>
    </row>
    <row r="6" spans="1:12">
      <c r="A6" s="3"/>
      <c r="G6" s="3" t="s">
        <v>2</v>
      </c>
    </row>
    <row r="7" spans="1:12" ht="15.75" thickBot="1">
      <c r="A7" s="4" t="s">
        <v>3</v>
      </c>
    </row>
    <row r="8" spans="1:12" ht="40.5" customHeight="1">
      <c r="A8" s="60" t="s">
        <v>4</v>
      </c>
      <c r="B8" s="60" t="s">
        <v>5</v>
      </c>
      <c r="C8" s="60" t="s">
        <v>6</v>
      </c>
      <c r="D8" s="60" t="s">
        <v>7</v>
      </c>
      <c r="E8" s="8" t="s">
        <v>8</v>
      </c>
      <c r="F8" s="60" t="s">
        <v>11</v>
      </c>
      <c r="G8" s="60" t="s">
        <v>12</v>
      </c>
      <c r="H8" s="60" t="s">
        <v>13</v>
      </c>
      <c r="I8" s="60" t="s">
        <v>14</v>
      </c>
      <c r="J8" s="60" t="s">
        <v>15</v>
      </c>
      <c r="K8" s="60" t="s">
        <v>16</v>
      </c>
      <c r="L8" s="60" t="s">
        <v>17</v>
      </c>
    </row>
    <row r="9" spans="1:12" ht="21">
      <c r="A9" s="61"/>
      <c r="B9" s="61"/>
      <c r="C9" s="61"/>
      <c r="D9" s="61"/>
      <c r="E9" s="9" t="s">
        <v>9</v>
      </c>
      <c r="F9" s="61"/>
      <c r="G9" s="61"/>
      <c r="H9" s="61"/>
      <c r="I9" s="61"/>
      <c r="J9" s="61"/>
      <c r="K9" s="61"/>
      <c r="L9" s="61"/>
    </row>
    <row r="10" spans="1:12" ht="15.75" thickBot="1">
      <c r="A10" s="62"/>
      <c r="B10" s="62"/>
      <c r="C10" s="62"/>
      <c r="D10" s="62"/>
      <c r="E10" s="10" t="s">
        <v>10</v>
      </c>
      <c r="F10" s="62"/>
      <c r="G10" s="62"/>
      <c r="H10" s="62"/>
      <c r="I10" s="62"/>
      <c r="J10" s="62"/>
      <c r="K10" s="62"/>
      <c r="L10" s="62"/>
    </row>
    <row r="11" spans="1:12" ht="15.75" thickBot="1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 t="s">
        <v>18</v>
      </c>
      <c r="H11" s="11">
        <v>8</v>
      </c>
      <c r="I11" s="11" t="s">
        <v>19</v>
      </c>
      <c r="J11" s="11">
        <v>10</v>
      </c>
      <c r="K11" s="11" t="s">
        <v>20</v>
      </c>
      <c r="L11" s="12">
        <v>12</v>
      </c>
    </row>
    <row r="12" spans="1:12" ht="29.25" customHeight="1" thickBot="1">
      <c r="A12" s="9">
        <v>1</v>
      </c>
      <c r="B12" s="21" t="s">
        <v>21</v>
      </c>
      <c r="C12" s="22" t="s">
        <v>46</v>
      </c>
      <c r="D12" s="23">
        <v>3049.72</v>
      </c>
      <c r="E12" s="21"/>
      <c r="F12" s="21" t="s">
        <v>22</v>
      </c>
      <c r="G12" s="21"/>
      <c r="H12" s="21" t="s">
        <v>23</v>
      </c>
      <c r="I12" s="21"/>
      <c r="J12" s="21"/>
      <c r="K12" s="21"/>
      <c r="L12" s="24"/>
    </row>
    <row r="13" spans="1:12" ht="27.75" customHeight="1" thickBot="1">
      <c r="A13" s="25">
        <v>2</v>
      </c>
      <c r="B13" s="26" t="s">
        <v>24</v>
      </c>
      <c r="C13" s="27" t="s">
        <v>46</v>
      </c>
      <c r="D13" s="28">
        <v>228.12</v>
      </c>
      <c r="E13" s="26"/>
      <c r="F13" s="26" t="s">
        <v>25</v>
      </c>
      <c r="G13" s="26"/>
      <c r="H13" s="26" t="s">
        <v>23</v>
      </c>
      <c r="I13" s="26"/>
      <c r="J13" s="26"/>
      <c r="K13" s="26"/>
      <c r="L13" s="29"/>
    </row>
    <row r="14" spans="1:12" ht="21.75" thickBot="1">
      <c r="A14" s="10">
        <v>3</v>
      </c>
      <c r="B14" s="13" t="s">
        <v>26</v>
      </c>
      <c r="C14" s="14" t="s">
        <v>46</v>
      </c>
      <c r="D14" s="16">
        <v>281.76</v>
      </c>
      <c r="E14" s="13"/>
      <c r="F14" s="13" t="s">
        <v>27</v>
      </c>
      <c r="G14" s="13"/>
      <c r="H14" s="13" t="s">
        <v>23</v>
      </c>
      <c r="I14" s="13"/>
      <c r="J14" s="13"/>
      <c r="K14" s="13"/>
      <c r="L14" s="15"/>
    </row>
    <row r="15" spans="1:12" ht="25.5" customHeight="1">
      <c r="A15" s="60">
        <v>4</v>
      </c>
      <c r="B15" s="63" t="s">
        <v>24</v>
      </c>
      <c r="C15" s="65" t="s">
        <v>46</v>
      </c>
      <c r="D15" s="67">
        <v>73.19</v>
      </c>
      <c r="E15" s="63"/>
      <c r="F15" s="63" t="s">
        <v>28</v>
      </c>
      <c r="G15" s="63"/>
      <c r="H15" s="63" t="s">
        <v>23</v>
      </c>
      <c r="I15" s="63"/>
      <c r="J15" s="63"/>
      <c r="K15" s="63"/>
      <c r="L15" s="63"/>
    </row>
    <row r="16" spans="1:12" ht="15" customHeight="1" thickBot="1">
      <c r="A16" s="62"/>
      <c r="B16" s="64"/>
      <c r="C16" s="66"/>
      <c r="D16" s="68"/>
      <c r="E16" s="64"/>
      <c r="F16" s="64"/>
      <c r="G16" s="64"/>
      <c r="H16" s="64"/>
      <c r="I16" s="64"/>
      <c r="J16" s="64"/>
      <c r="K16" s="64"/>
      <c r="L16" s="64"/>
    </row>
    <row r="17" spans="1:12" ht="22.5" customHeight="1">
      <c r="A17" s="60">
        <v>5</v>
      </c>
      <c r="B17" s="63" t="s">
        <v>29</v>
      </c>
      <c r="C17" s="65" t="s">
        <v>46</v>
      </c>
      <c r="D17" s="69">
        <v>750</v>
      </c>
      <c r="E17" s="63"/>
      <c r="F17" s="63" t="s">
        <v>30</v>
      </c>
      <c r="G17" s="63"/>
      <c r="H17" s="63" t="s">
        <v>31</v>
      </c>
      <c r="I17" s="63"/>
      <c r="J17" s="63"/>
      <c r="K17" s="63"/>
      <c r="L17" s="63"/>
    </row>
    <row r="18" spans="1:12" ht="15.75" thickBot="1">
      <c r="A18" s="62"/>
      <c r="B18" s="64"/>
      <c r="C18" s="66"/>
      <c r="D18" s="70"/>
      <c r="E18" s="64"/>
      <c r="F18" s="64"/>
      <c r="G18" s="64"/>
      <c r="H18" s="64"/>
      <c r="I18" s="64"/>
      <c r="J18" s="64"/>
      <c r="K18" s="64"/>
      <c r="L18" s="64"/>
    </row>
    <row r="19" spans="1:12" ht="28.5" customHeight="1" thickBot="1">
      <c r="A19" s="10">
        <v>6</v>
      </c>
      <c r="B19" s="13" t="s">
        <v>32</v>
      </c>
      <c r="C19" s="13" t="s">
        <v>33</v>
      </c>
      <c r="D19" s="16" t="s">
        <v>34</v>
      </c>
      <c r="E19" s="13"/>
      <c r="F19" s="13" t="s">
        <v>35</v>
      </c>
      <c r="G19" s="13"/>
      <c r="H19" s="13" t="s">
        <v>23</v>
      </c>
      <c r="I19" s="13"/>
      <c r="J19" s="13"/>
      <c r="K19" s="13"/>
      <c r="L19" s="15"/>
    </row>
    <row r="20" spans="1:12">
      <c r="A20" s="60">
        <v>7</v>
      </c>
      <c r="B20" s="63" t="s">
        <v>36</v>
      </c>
      <c r="C20" s="65" t="s">
        <v>46</v>
      </c>
      <c r="D20" s="71">
        <v>4371.07</v>
      </c>
      <c r="E20" s="63"/>
      <c r="F20" s="63" t="s">
        <v>37</v>
      </c>
      <c r="G20" s="63"/>
      <c r="H20" s="63" t="s">
        <v>23</v>
      </c>
      <c r="I20" s="63"/>
      <c r="J20" s="63"/>
      <c r="K20" s="63"/>
      <c r="L20" s="63"/>
    </row>
    <row r="21" spans="1:12" ht="18" customHeight="1" thickBot="1">
      <c r="A21" s="62"/>
      <c r="B21" s="64"/>
      <c r="C21" s="66"/>
      <c r="D21" s="72"/>
      <c r="E21" s="64"/>
      <c r="F21" s="64"/>
      <c r="G21" s="64"/>
      <c r="H21" s="64"/>
      <c r="I21" s="64"/>
      <c r="J21" s="64"/>
      <c r="K21" s="64"/>
      <c r="L21" s="64"/>
    </row>
    <row r="22" spans="1:12" ht="25.5" customHeight="1">
      <c r="A22" s="60">
        <v>8</v>
      </c>
      <c r="B22" s="63" t="s">
        <v>38</v>
      </c>
      <c r="C22" s="65" t="s">
        <v>46</v>
      </c>
      <c r="D22" s="69">
        <v>928</v>
      </c>
      <c r="E22" s="73"/>
      <c r="F22" s="63" t="s">
        <v>39</v>
      </c>
      <c r="G22" s="63"/>
      <c r="H22" s="63" t="s">
        <v>40</v>
      </c>
      <c r="I22" s="63"/>
      <c r="J22" s="63"/>
      <c r="K22" s="63"/>
      <c r="L22" s="63"/>
    </row>
    <row r="23" spans="1:12" ht="15.75" thickBot="1">
      <c r="A23" s="62"/>
      <c r="B23" s="64"/>
      <c r="C23" s="66"/>
      <c r="D23" s="70"/>
      <c r="E23" s="74"/>
      <c r="F23" s="64"/>
      <c r="G23" s="64"/>
      <c r="H23" s="64"/>
      <c r="I23" s="64"/>
      <c r="J23" s="64"/>
      <c r="K23" s="64"/>
      <c r="L23" s="64"/>
    </row>
    <row r="24" spans="1:12">
      <c r="A24" s="75"/>
      <c r="B24" s="76"/>
      <c r="C24" s="76"/>
      <c r="D24" s="76"/>
      <c r="E24" s="76"/>
      <c r="F24" s="76"/>
      <c r="G24" s="76"/>
      <c r="H24" s="77"/>
      <c r="I24" s="63"/>
      <c r="J24" s="63"/>
      <c r="K24" s="63"/>
      <c r="L24" s="63"/>
    </row>
    <row r="25" spans="1:12" ht="15.75" thickBot="1">
      <c r="A25" s="78" t="s">
        <v>41</v>
      </c>
      <c r="B25" s="79"/>
      <c r="C25" s="79"/>
      <c r="D25" s="79"/>
      <c r="E25" s="79"/>
      <c r="F25" s="79"/>
      <c r="G25" s="79"/>
      <c r="H25" s="80"/>
      <c r="I25" s="64"/>
      <c r="J25" s="64"/>
      <c r="K25" s="64"/>
      <c r="L25" s="64"/>
    </row>
    <row r="26" spans="1:12">
      <c r="A26" s="56"/>
      <c r="B26" s="56"/>
      <c r="C26" s="56"/>
      <c r="D26" s="56"/>
      <c r="E26" s="56"/>
      <c r="F26" s="56"/>
      <c r="G26" s="56"/>
      <c r="H26" s="56"/>
      <c r="I26" s="57"/>
      <c r="J26" s="57"/>
      <c r="K26" s="57"/>
      <c r="L26" s="57"/>
    </row>
    <row r="27" spans="1:12">
      <c r="A27" s="56"/>
      <c r="B27" s="83" t="s">
        <v>50</v>
      </c>
      <c r="C27" s="84"/>
      <c r="D27" s="84"/>
      <c r="E27" s="84"/>
      <c r="F27" s="84"/>
      <c r="G27" s="84"/>
      <c r="H27" s="56"/>
      <c r="I27" s="57"/>
      <c r="J27" s="57"/>
      <c r="K27" s="57"/>
      <c r="L27" s="57"/>
    </row>
    <row r="28" spans="1:12" ht="16.5">
      <c r="A28" s="7" t="s">
        <v>45</v>
      </c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2">
      <c r="A29" s="6" t="s">
        <v>44</v>
      </c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2" ht="17.25" customHeight="1">
      <c r="A30" s="81" t="s">
        <v>43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</row>
    <row r="31" spans="1:12" ht="12.75" customHeight="1">
      <c r="A31" s="81" t="s">
        <v>47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</row>
    <row r="32" spans="1:12">
      <c r="A32" s="81" t="s">
        <v>42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</row>
  </sheetData>
  <mergeCells count="69">
    <mergeCell ref="A30:K30"/>
    <mergeCell ref="A31:K31"/>
    <mergeCell ref="A32:K32"/>
    <mergeCell ref="J22:J23"/>
    <mergeCell ref="K22:K23"/>
    <mergeCell ref="B27:G27"/>
    <mergeCell ref="L22:L23"/>
    <mergeCell ref="A24:H24"/>
    <mergeCell ref="I24:I25"/>
    <mergeCell ref="J24:J25"/>
    <mergeCell ref="K24:K25"/>
    <mergeCell ref="L24:L25"/>
    <mergeCell ref="A25:H25"/>
    <mergeCell ref="L20:L21"/>
    <mergeCell ref="A22:A23"/>
    <mergeCell ref="B22:B23"/>
    <mergeCell ref="C22:C23"/>
    <mergeCell ref="D22:D23"/>
    <mergeCell ref="E22:E23"/>
    <mergeCell ref="F22:F23"/>
    <mergeCell ref="G22:G23"/>
    <mergeCell ref="H22:H23"/>
    <mergeCell ref="I22:I23"/>
    <mergeCell ref="F20:F21"/>
    <mergeCell ref="G20:G21"/>
    <mergeCell ref="H20:H21"/>
    <mergeCell ref="I20:I21"/>
    <mergeCell ref="J20:J21"/>
    <mergeCell ref="K20:K21"/>
    <mergeCell ref="A20:A21"/>
    <mergeCell ref="B20:B21"/>
    <mergeCell ref="C20:C21"/>
    <mergeCell ref="D20:D21"/>
    <mergeCell ref="E20:E21"/>
    <mergeCell ref="J15:J16"/>
    <mergeCell ref="K15:K16"/>
    <mergeCell ref="L15:L16"/>
    <mergeCell ref="A17:A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A15:A16"/>
    <mergeCell ref="B15:B16"/>
    <mergeCell ref="C15:C16"/>
    <mergeCell ref="D15:D16"/>
    <mergeCell ref="E15:E16"/>
    <mergeCell ref="F15:F16"/>
    <mergeCell ref="G15:G16"/>
    <mergeCell ref="H15:H16"/>
    <mergeCell ref="I15:I16"/>
    <mergeCell ref="H8:H10"/>
    <mergeCell ref="I8:I10"/>
    <mergeCell ref="J8:J10"/>
    <mergeCell ref="K8:K10"/>
    <mergeCell ref="L8:L10"/>
    <mergeCell ref="G8:G10"/>
    <mergeCell ref="A8:A10"/>
    <mergeCell ref="B8:B10"/>
    <mergeCell ref="C8:C10"/>
    <mergeCell ref="D8:D10"/>
    <mergeCell ref="F8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AA27"/>
  <sheetViews>
    <sheetView tabSelected="1" topLeftCell="A7" workbookViewId="0">
      <selection activeCell="K35" sqref="K35"/>
    </sheetView>
  </sheetViews>
  <sheetFormatPr defaultRowHeight="15"/>
  <cols>
    <col min="1" max="1" width="5.42578125" customWidth="1"/>
    <col min="2" max="2" width="18.28515625" customWidth="1"/>
    <col min="3" max="3" width="5.7109375" customWidth="1"/>
    <col min="4" max="4" width="9.85546875" customWidth="1"/>
    <col min="5" max="5" width="9" customWidth="1"/>
    <col min="6" max="6" width="10.140625" customWidth="1"/>
    <col min="7" max="7" width="12.28515625" customWidth="1"/>
    <col min="8" max="8" width="11.28515625" customWidth="1"/>
    <col min="9" max="9" width="13.42578125" customWidth="1"/>
    <col min="10" max="10" width="6.7109375" customWidth="1"/>
    <col min="11" max="11" width="20.7109375" customWidth="1"/>
    <col min="12" max="12" width="11.140625" customWidth="1"/>
  </cols>
  <sheetData>
    <row r="4" spans="1:27" ht="15.75">
      <c r="A4" s="2"/>
      <c r="B4" s="1"/>
      <c r="C4" s="1"/>
      <c r="D4" s="1"/>
      <c r="H4" s="1"/>
      <c r="I4" s="2" t="s">
        <v>0</v>
      </c>
      <c r="J4" s="1"/>
      <c r="K4" s="2" t="s">
        <v>1</v>
      </c>
      <c r="L4" s="1"/>
    </row>
    <row r="5" spans="1:27" ht="15.75">
      <c r="A5" s="2"/>
      <c r="B5" s="1"/>
      <c r="C5" s="1"/>
      <c r="D5" s="1"/>
      <c r="K5" s="1"/>
    </row>
    <row r="6" spans="1:27">
      <c r="A6" s="3"/>
      <c r="I6" s="3" t="s">
        <v>2</v>
      </c>
    </row>
    <row r="7" spans="1:27">
      <c r="A7" s="4" t="s">
        <v>3</v>
      </c>
    </row>
    <row r="8" spans="1:27" ht="15.75" thickBot="1"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21">
      <c r="A9" s="85" t="s">
        <v>4</v>
      </c>
      <c r="B9" s="85" t="s">
        <v>5</v>
      </c>
      <c r="C9" s="89" t="s">
        <v>6</v>
      </c>
      <c r="D9" s="85" t="s">
        <v>7</v>
      </c>
      <c r="E9" s="34" t="s">
        <v>8</v>
      </c>
      <c r="F9" s="85" t="s">
        <v>11</v>
      </c>
      <c r="G9" s="85" t="s">
        <v>12</v>
      </c>
      <c r="H9" s="85" t="s">
        <v>13</v>
      </c>
      <c r="I9" s="85" t="s">
        <v>14</v>
      </c>
      <c r="J9" s="85" t="s">
        <v>15</v>
      </c>
      <c r="K9" s="85" t="s">
        <v>16</v>
      </c>
      <c r="L9" s="87" t="s">
        <v>17</v>
      </c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7" ht="21">
      <c r="A10" s="86"/>
      <c r="B10" s="86"/>
      <c r="C10" s="90"/>
      <c r="D10" s="86"/>
      <c r="E10" s="33" t="s">
        <v>9</v>
      </c>
      <c r="F10" s="86"/>
      <c r="G10" s="86"/>
      <c r="H10" s="86"/>
      <c r="I10" s="86"/>
      <c r="J10" s="86"/>
      <c r="K10" s="86"/>
      <c r="L10" s="8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</row>
    <row r="11" spans="1:27" ht="22.5" customHeight="1">
      <c r="A11" s="86"/>
      <c r="B11" s="86"/>
      <c r="C11" s="90"/>
      <c r="D11" s="86"/>
      <c r="E11" s="33" t="s">
        <v>10</v>
      </c>
      <c r="F11" s="86"/>
      <c r="G11" s="86"/>
      <c r="H11" s="86"/>
      <c r="I11" s="86"/>
      <c r="J11" s="86"/>
      <c r="K11" s="86"/>
      <c r="L11" s="8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</row>
    <row r="12" spans="1:27" ht="15.75" thickBot="1">
      <c r="A12" s="37">
        <v>1</v>
      </c>
      <c r="B12" s="37">
        <v>2</v>
      </c>
      <c r="C12" s="35">
        <v>3</v>
      </c>
      <c r="D12" s="37">
        <v>4</v>
      </c>
      <c r="E12" s="35">
        <v>5</v>
      </c>
      <c r="F12" s="37">
        <v>6</v>
      </c>
      <c r="G12" s="37" t="s">
        <v>18</v>
      </c>
      <c r="H12" s="37">
        <v>8</v>
      </c>
      <c r="I12" s="37" t="s">
        <v>19</v>
      </c>
      <c r="J12" s="37">
        <v>10</v>
      </c>
      <c r="K12" s="37" t="s">
        <v>20</v>
      </c>
      <c r="L12" s="36">
        <v>12</v>
      </c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</row>
    <row r="13" spans="1:27" ht="21.75" thickBot="1">
      <c r="A13" s="32">
        <v>1</v>
      </c>
      <c r="B13" s="39" t="s">
        <v>21</v>
      </c>
      <c r="C13" s="40" t="s">
        <v>46</v>
      </c>
      <c r="D13" s="41">
        <v>3049.72</v>
      </c>
      <c r="E13" s="42"/>
      <c r="F13" s="39">
        <v>22</v>
      </c>
      <c r="G13" s="44">
        <f>D13*E13*F13</f>
        <v>0</v>
      </c>
      <c r="H13" s="43">
        <v>24</v>
      </c>
      <c r="I13" s="44">
        <f>G13*H13</f>
        <v>0</v>
      </c>
      <c r="J13" s="58">
        <v>0.23</v>
      </c>
      <c r="K13" s="44">
        <f>I13+(I13*J13)</f>
        <v>0</v>
      </c>
      <c r="L13" s="43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</row>
    <row r="14" spans="1:27" s="17" customFormat="1" ht="24" customHeight="1" thickBot="1">
      <c r="A14" s="31">
        <v>2</v>
      </c>
      <c r="B14" s="45" t="s">
        <v>24</v>
      </c>
      <c r="C14" s="46" t="s">
        <v>46</v>
      </c>
      <c r="D14" s="47">
        <v>228.12</v>
      </c>
      <c r="E14" s="45"/>
      <c r="F14" s="45">
        <v>9</v>
      </c>
      <c r="G14" s="49">
        <f t="shared" ref="G14:G19" si="0">D14*E14*F14</f>
        <v>0</v>
      </c>
      <c r="H14" s="48">
        <v>24</v>
      </c>
      <c r="I14" s="49">
        <f t="shared" ref="I14:I20" si="1">G14*H14</f>
        <v>0</v>
      </c>
      <c r="J14" s="59">
        <v>0.23</v>
      </c>
      <c r="K14" s="49">
        <f t="shared" ref="K14:K20" si="2">I14+(I14*J14)</f>
        <v>0</v>
      </c>
      <c r="L14" s="4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</row>
    <row r="15" spans="1:27" ht="21.75" thickBot="1">
      <c r="A15" s="31">
        <v>3</v>
      </c>
      <c r="B15" s="45" t="s">
        <v>26</v>
      </c>
      <c r="C15" s="46" t="s">
        <v>46</v>
      </c>
      <c r="D15" s="47">
        <v>281.76</v>
      </c>
      <c r="E15" s="45"/>
      <c r="F15" s="45">
        <v>4</v>
      </c>
      <c r="G15" s="49">
        <f t="shared" si="0"/>
        <v>0</v>
      </c>
      <c r="H15" s="48">
        <v>24</v>
      </c>
      <c r="I15" s="49">
        <f t="shared" si="1"/>
        <v>0</v>
      </c>
      <c r="J15" s="59">
        <v>0.23</v>
      </c>
      <c r="K15" s="49">
        <f t="shared" si="2"/>
        <v>0</v>
      </c>
      <c r="L15" s="4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</row>
    <row r="16" spans="1:27" ht="21.75" thickBot="1">
      <c r="A16" s="31">
        <v>4</v>
      </c>
      <c r="B16" s="45" t="s">
        <v>26</v>
      </c>
      <c r="C16" s="46" t="s">
        <v>46</v>
      </c>
      <c r="D16" s="47">
        <v>73.19</v>
      </c>
      <c r="E16" s="45"/>
      <c r="F16" s="45">
        <v>1</v>
      </c>
      <c r="G16" s="49">
        <f t="shared" si="0"/>
        <v>0</v>
      </c>
      <c r="H16" s="48">
        <v>24</v>
      </c>
      <c r="I16" s="49">
        <f t="shared" si="1"/>
        <v>0</v>
      </c>
      <c r="J16" s="59">
        <v>0.23</v>
      </c>
      <c r="K16" s="49">
        <f t="shared" si="2"/>
        <v>0</v>
      </c>
      <c r="L16" s="4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</row>
    <row r="17" spans="1:27" ht="15" customHeight="1" thickBot="1">
      <c r="A17" s="31">
        <v>5</v>
      </c>
      <c r="B17" s="45" t="s">
        <v>29</v>
      </c>
      <c r="C17" s="46" t="s">
        <v>46</v>
      </c>
      <c r="D17" s="50">
        <v>750</v>
      </c>
      <c r="E17" s="45"/>
      <c r="F17" s="45">
        <v>1</v>
      </c>
      <c r="G17" s="49">
        <f t="shared" si="0"/>
        <v>0</v>
      </c>
      <c r="H17" s="48">
        <v>4</v>
      </c>
      <c r="I17" s="49">
        <f t="shared" si="1"/>
        <v>0</v>
      </c>
      <c r="J17" s="59">
        <v>0.23</v>
      </c>
      <c r="K17" s="49">
        <f t="shared" si="2"/>
        <v>0</v>
      </c>
      <c r="L17" s="4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</row>
    <row r="18" spans="1:27" ht="21.75" thickBot="1">
      <c r="A18" s="31">
        <v>6</v>
      </c>
      <c r="B18" s="45" t="s">
        <v>32</v>
      </c>
      <c r="C18" s="45" t="s">
        <v>33</v>
      </c>
      <c r="D18" s="47">
        <v>1</v>
      </c>
      <c r="E18" s="45"/>
      <c r="F18" s="45">
        <v>176</v>
      </c>
      <c r="G18" s="49">
        <f t="shared" si="0"/>
        <v>0</v>
      </c>
      <c r="H18" s="48">
        <v>24</v>
      </c>
      <c r="I18" s="49">
        <f t="shared" si="1"/>
        <v>0</v>
      </c>
      <c r="J18" s="59">
        <v>0.23</v>
      </c>
      <c r="K18" s="49">
        <f t="shared" si="2"/>
        <v>0</v>
      </c>
      <c r="L18" s="48"/>
      <c r="N18" s="18"/>
      <c r="O18" s="18"/>
      <c r="P18" s="18"/>
      <c r="Q18" s="18"/>
      <c r="R18" s="20"/>
      <c r="S18" s="18"/>
      <c r="T18" s="18"/>
      <c r="U18" s="18"/>
      <c r="V18" s="18"/>
      <c r="W18" s="18"/>
      <c r="X18" s="18"/>
      <c r="Y18" s="18"/>
      <c r="Z18" s="18"/>
      <c r="AA18" s="18"/>
    </row>
    <row r="19" spans="1:27" ht="15.75" thickBot="1">
      <c r="A19" s="31">
        <v>7</v>
      </c>
      <c r="B19" s="45" t="s">
        <v>36</v>
      </c>
      <c r="C19" s="46" t="s">
        <v>46</v>
      </c>
      <c r="D19" s="51">
        <v>4371.07</v>
      </c>
      <c r="E19" s="45"/>
      <c r="F19" s="45">
        <v>26</v>
      </c>
      <c r="G19" s="49">
        <f t="shared" si="0"/>
        <v>0</v>
      </c>
      <c r="H19" s="48">
        <v>24</v>
      </c>
      <c r="I19" s="49">
        <f t="shared" si="1"/>
        <v>0</v>
      </c>
      <c r="J19" s="59">
        <v>0.08</v>
      </c>
      <c r="K19" s="49">
        <f t="shared" si="2"/>
        <v>0</v>
      </c>
      <c r="L19" s="4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</row>
    <row r="20" spans="1:27" ht="30" customHeight="1" thickBot="1">
      <c r="A20" s="30">
        <v>8</v>
      </c>
      <c r="B20" s="39" t="s">
        <v>49</v>
      </c>
      <c r="C20" s="40" t="s">
        <v>46</v>
      </c>
      <c r="D20" s="52">
        <v>928</v>
      </c>
      <c r="E20" s="53" t="s">
        <v>48</v>
      </c>
      <c r="F20" s="39" t="s">
        <v>39</v>
      </c>
      <c r="G20" s="39"/>
      <c r="H20" s="54">
        <v>16</v>
      </c>
      <c r="I20" s="49">
        <f t="shared" si="1"/>
        <v>0</v>
      </c>
      <c r="J20" s="58">
        <v>0.08</v>
      </c>
      <c r="K20" s="55">
        <f t="shared" si="2"/>
        <v>0</v>
      </c>
      <c r="L20" s="54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</row>
    <row r="21" spans="1:27">
      <c r="A21" s="99" t="s">
        <v>41</v>
      </c>
      <c r="B21" s="100"/>
      <c r="C21" s="100"/>
      <c r="D21" s="100"/>
      <c r="E21" s="100"/>
      <c r="F21" s="100"/>
      <c r="G21" s="100"/>
      <c r="H21" s="101"/>
      <c r="I21" s="91">
        <f>SUM(I13:I20)</f>
        <v>0</v>
      </c>
      <c r="J21" s="93" t="s">
        <v>48</v>
      </c>
      <c r="K21" s="95">
        <f>SUM(K13:K20)</f>
        <v>0</v>
      </c>
      <c r="L21" s="97" t="s">
        <v>48</v>
      </c>
    </row>
    <row r="22" spans="1:27" ht="15" customHeight="1" thickBot="1">
      <c r="A22" s="102"/>
      <c r="B22" s="103"/>
      <c r="C22" s="103"/>
      <c r="D22" s="103"/>
      <c r="E22" s="103"/>
      <c r="F22" s="103"/>
      <c r="G22" s="103"/>
      <c r="H22" s="104"/>
      <c r="I22" s="92"/>
      <c r="J22" s="94"/>
      <c r="K22" s="96"/>
      <c r="L22" s="98"/>
      <c r="S22" s="19"/>
    </row>
    <row r="24" spans="1:27">
      <c r="B24" s="83" t="s">
        <v>50</v>
      </c>
      <c r="C24" s="84"/>
      <c r="D24" s="84"/>
      <c r="E24" s="84"/>
      <c r="F24" s="84"/>
      <c r="G24" s="84"/>
    </row>
    <row r="25" spans="1:27">
      <c r="D25" s="38"/>
    </row>
    <row r="27" spans="1:27">
      <c r="F27" s="106" t="s">
        <v>51</v>
      </c>
      <c r="G27" s="105"/>
      <c r="H27" s="105"/>
      <c r="I27" s="105"/>
      <c r="J27" s="105"/>
      <c r="K27" s="105"/>
      <c r="L27" s="105"/>
    </row>
  </sheetData>
  <mergeCells count="18">
    <mergeCell ref="F27:L27"/>
    <mergeCell ref="B24:G24"/>
    <mergeCell ref="I21:I22"/>
    <mergeCell ref="J21:J22"/>
    <mergeCell ref="K21:K22"/>
    <mergeCell ref="L21:L22"/>
    <mergeCell ref="A21:H22"/>
    <mergeCell ref="I9:I11"/>
    <mergeCell ref="J9:J11"/>
    <mergeCell ref="K9:K11"/>
    <mergeCell ref="L9:L11"/>
    <mergeCell ref="A9:A11"/>
    <mergeCell ref="B9:B11"/>
    <mergeCell ref="C9:C11"/>
    <mergeCell ref="D9:D11"/>
    <mergeCell ref="F9:F11"/>
    <mergeCell ref="G9:G11"/>
    <mergeCell ref="H9:H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nr 1 Kromera</vt:lpstr>
      <vt:lpstr>sprawdzenie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2022-06-07T07:48:24Z</dcterms:modified>
</cp:coreProperties>
</file>