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360" yWindow="60" windowWidth="11295" windowHeight="5580" activeTab="1"/>
  </bookViews>
  <sheets>
    <sheet name="Zadanie nr 3" sheetId="1" r:id="rId1"/>
    <sheet name="sprawdzenie" sheetId="4" r:id="rId2"/>
  </sheets>
  <definedNames>
    <definedName name="OLE_LINK8" localSheetId="1">sprawdzenie!$B$32</definedName>
    <definedName name="OLE_LINK8" localSheetId="0">'Zadanie nr 3'!$B$35</definedName>
  </definedNames>
  <calcPr calcId="125725"/>
</workbook>
</file>

<file path=xl/calcChain.xml><?xml version="1.0" encoding="utf-8"?>
<calcChain xmlns="http://schemas.openxmlformats.org/spreadsheetml/2006/main">
  <c r="J48" i="4"/>
  <c r="J40"/>
  <c r="H36"/>
  <c r="J36" s="1"/>
  <c r="L36" s="1"/>
  <c r="H37"/>
  <c r="H38"/>
  <c r="J38" s="1"/>
  <c r="L38" s="1"/>
  <c r="J39"/>
  <c r="L39" s="1"/>
  <c r="J37"/>
  <c r="L37" s="1"/>
  <c r="J28"/>
  <c r="J17"/>
  <c r="L10"/>
  <c r="L12"/>
  <c r="L13"/>
  <c r="L14"/>
  <c r="L15"/>
  <c r="L16"/>
  <c r="H10"/>
  <c r="H11"/>
  <c r="H12"/>
  <c r="H13"/>
  <c r="H14"/>
  <c r="H15"/>
  <c r="J10"/>
  <c r="J11"/>
  <c r="L11" s="1"/>
  <c r="J12"/>
  <c r="J13"/>
  <c r="J14"/>
  <c r="J15"/>
  <c r="J16"/>
  <c r="H9"/>
  <c r="J9" s="1"/>
  <c r="L9" s="1"/>
  <c r="J24"/>
  <c r="L24" s="1"/>
  <c r="H27"/>
  <c r="J27" s="1"/>
  <c r="L27" s="1"/>
  <c r="H24"/>
  <c r="H25"/>
  <c r="J25" s="1"/>
  <c r="L25" s="1"/>
  <c r="H26"/>
  <c r="J26" s="1"/>
  <c r="L26" s="1"/>
  <c r="H35"/>
  <c r="J35" s="1"/>
  <c r="L35" s="1"/>
  <c r="H47"/>
  <c r="J47" s="1"/>
  <c r="L47" s="1"/>
  <c r="L48" s="1"/>
  <c r="H23"/>
  <c r="J23" s="1"/>
  <c r="L23" s="1"/>
  <c r="L40" l="1"/>
  <c r="L28"/>
  <c r="L17"/>
</calcChain>
</file>

<file path=xl/sharedStrings.xml><?xml version="1.0" encoding="utf-8"?>
<sst xmlns="http://schemas.openxmlformats.org/spreadsheetml/2006/main" count="304" uniqueCount="85">
  <si>
    <t>Zał. 6</t>
  </si>
  <si>
    <t>dla zadania nr 3</t>
  </si>
  <si>
    <t>FORMULARZ  RZECZOWO – CENOWY</t>
  </si>
  <si>
    <t xml:space="preserve"> I - Obiekt przy ul. G. Zapolskiej 4</t>
  </si>
  <si>
    <t>Lp.</t>
  </si>
  <si>
    <t>Wyszczególnienie czynności wg rodzaju powierzchni</t>
  </si>
  <si>
    <t>j.m</t>
  </si>
  <si>
    <t>Ilość</t>
  </si>
  <si>
    <t xml:space="preserve">Cena netto za 1 m2/ </t>
  </si>
  <si>
    <t xml:space="preserve">1 rbh/ </t>
  </si>
  <si>
    <t>1 raz</t>
  </si>
  <si>
    <t>Ilość dni / godzin w miesiącu</t>
  </si>
  <si>
    <t>Wartość netto za 1m-c/ 1raz</t>
  </si>
  <si>
    <t xml:space="preserve">Okres trwania umowy/ ilość wykonanych usług </t>
  </si>
  <si>
    <t>Wartość netto za cały okres obowiązywania umowy</t>
  </si>
  <si>
    <t>%VAT</t>
  </si>
  <si>
    <t>Wartość brutto za cały okres obowiązywania umowy</t>
  </si>
  <si>
    <t>% udział kosztów osobowych w cenie netto</t>
  </si>
  <si>
    <t>7 (4x5x6)</t>
  </si>
  <si>
    <t>9 (7x8)</t>
  </si>
  <si>
    <t>11 [9+(9x10)]</t>
  </si>
  <si>
    <t>Powierzchnia użytkowa *</t>
  </si>
  <si>
    <t>22 dni</t>
  </si>
  <si>
    <t>24 m-ce</t>
  </si>
  <si>
    <t xml:space="preserve">Powierzchnia użytkowa </t>
  </si>
  <si>
    <t>9 dni</t>
  </si>
  <si>
    <t>Powierzchnia użytkowa (archiwum)</t>
  </si>
  <si>
    <t>1 108,80</t>
  </si>
  <si>
    <t>2 razy</t>
  </si>
  <si>
    <t>Powierzchnia strychu</t>
  </si>
  <si>
    <t>1 101,77</t>
  </si>
  <si>
    <t>1 raz na 6 m-cy</t>
  </si>
  <si>
    <t xml:space="preserve">4 razy </t>
  </si>
  <si>
    <t>Powierzchnia piwnic</t>
  </si>
  <si>
    <t>Bieżący serwis porządkowy**</t>
  </si>
  <si>
    <t xml:space="preserve">1 rbh </t>
  </si>
  <si>
    <t>3 osoby</t>
  </si>
  <si>
    <t>176 h</t>
  </si>
  <si>
    <t>Posesja</t>
  </si>
  <si>
    <t>26 dni</t>
  </si>
  <si>
    <t>ryczałt miesięczny</t>
  </si>
  <si>
    <t>16 m-cy</t>
  </si>
  <si>
    <t xml:space="preserve">  RAZEM </t>
  </si>
  <si>
    <t xml:space="preserve">          II- Obiekt przy ul. Świdnickiej 53</t>
  </si>
  <si>
    <t>Powierzchnia użytkowa* (serwer i archiwum)</t>
  </si>
  <si>
    <t>RAZEM</t>
  </si>
  <si>
    <t>III- Obiekt przy ul. W. Bogusławskiego 8,10</t>
  </si>
  <si>
    <t>j.m.</t>
  </si>
  <si>
    <t>Cena netto za 1 m2/ 1 rbh/ 1raz</t>
  </si>
  <si>
    <t>Ilość dni/ godzin w miesiącu</t>
  </si>
  <si>
    <t>Wartość netto za  1 m-c/</t>
  </si>
  <si>
    <t xml:space="preserve"> 1 raz</t>
  </si>
  <si>
    <t>Okres trwania umowy/ ilość wykonanych usług</t>
  </si>
  <si>
    <t>% VAT</t>
  </si>
  <si>
    <t>1.</t>
  </si>
  <si>
    <t>Powierzchnia użytkowa</t>
  </si>
  <si>
    <t>2.</t>
  </si>
  <si>
    <t>Powierzchnia użytkowa-archiwum, UPS, węzeł</t>
  </si>
  <si>
    <t>3.</t>
  </si>
  <si>
    <t>1 rbh</t>
  </si>
  <si>
    <t>4.</t>
  </si>
  <si>
    <t>5.</t>
  </si>
  <si>
    <t xml:space="preserve">RAZEM </t>
  </si>
  <si>
    <t>VI – Plac Orląt Lwowskich 2</t>
  </si>
  <si>
    <t>Powierzchnia użytkowa (magazyn)</t>
  </si>
  <si>
    <t>4 raz w m-cu</t>
  </si>
  <si>
    <t>Koszt zakupu środków czystości należy wliczyć w cenę sprzątania powierzchni użytkowej.</t>
  </si>
  <si>
    <r>
      <t xml:space="preserve">            </t>
    </r>
    <r>
      <rPr>
        <vertAlign val="superscript"/>
        <sz val="10"/>
        <color theme="1"/>
        <rFont val="Times New Roman"/>
        <family val="1"/>
        <charset val="238"/>
      </rPr>
      <t>*)</t>
    </r>
    <r>
      <rPr>
        <sz val="10"/>
        <color theme="1"/>
        <rFont val="Times New Roman"/>
        <family val="1"/>
        <charset val="238"/>
      </rPr>
      <t xml:space="preserve"> </t>
    </r>
    <r>
      <rPr>
        <i/>
        <sz val="10"/>
        <color theme="1"/>
        <rFont val="Times New Roman"/>
        <family val="1"/>
        <charset val="238"/>
      </rPr>
      <t>Powierzchnia użytkowa sprzątania średnio 22 dni w miesiącu x 12 miesięcy = 264 dni w roku</t>
    </r>
  </si>
  <si>
    <t>Faktury za wykonane usługi winny być wystawione osobno na każdy obiekt jw.</t>
  </si>
  <si>
    <r>
      <t>m</t>
    </r>
    <r>
      <rPr>
        <vertAlign val="superscript"/>
        <sz val="8"/>
        <color theme="1"/>
        <rFont val="Times New Roman"/>
        <family val="1"/>
        <charset val="238"/>
      </rPr>
      <t>2</t>
    </r>
  </si>
  <si>
    <r>
      <t>m</t>
    </r>
    <r>
      <rPr>
        <vertAlign val="superscript"/>
        <sz val="8"/>
        <color theme="1"/>
        <rFont val="Verdana"/>
        <family val="2"/>
        <charset val="238"/>
      </rPr>
      <t>2</t>
    </r>
  </si>
  <si>
    <t xml:space="preserve">Bieżący serwis porządkowy** </t>
  </si>
  <si>
    <t>x</t>
  </si>
  <si>
    <t>Cena netto za 1 m2/ 1 raz</t>
  </si>
  <si>
    <t>Cena netto za 1 m2/ 1rbh/1 raz</t>
  </si>
  <si>
    <t xml:space="preserve">Tereny zieleni(w okresie III-X) </t>
  </si>
  <si>
    <t xml:space="preserve">Tereny zieleni  (w okresie III-X) </t>
  </si>
  <si>
    <t xml:space="preserve"> Tereny zieleni(w okresie III-X)</t>
  </si>
  <si>
    <r>
      <rPr>
        <b/>
        <i/>
        <u/>
        <sz val="10"/>
        <color theme="1"/>
        <rFont val="Times New Roman"/>
        <family val="1"/>
        <charset val="238"/>
      </rPr>
      <t xml:space="preserve">Uwaga : </t>
    </r>
    <r>
      <rPr>
        <i/>
        <sz val="10"/>
        <color theme="1"/>
        <rFont val="Times New Roman"/>
        <family val="1"/>
        <charset val="238"/>
      </rPr>
      <t>Pod pojęciem powierzchnia użytkowa należy rozumieć: powierzchnię pokoi biurowych, korytarzy, holi, klatek schodowych, toalet, magazynów, pomieszczeń gospodarczych, archiwów i  balkonów</t>
    </r>
    <r>
      <rPr>
        <i/>
        <sz val="9"/>
        <color theme="1"/>
        <rFont val="Verdana"/>
        <family val="2"/>
        <charset val="238"/>
      </rPr>
      <t>.</t>
    </r>
  </si>
  <si>
    <t xml:space="preserve">         **) średnia ilość rbh rocznie wyliczona przy założeniu średnio 176 godzin miesięcznie przy 8 godzinnym dniu pracy dla 1 osoby</t>
  </si>
  <si>
    <t>Wartość netto za  1 m-c/1 raz</t>
  </si>
  <si>
    <t>Tereny zieleni (w okresie III-X)</t>
  </si>
  <si>
    <t>Wartość zadania nr 3:   I+II+III+IV                          wynosi: ................................zł brutto</t>
  </si>
  <si>
    <t>Wartość zadania nr 3:   I+II+III+IV                          wynosi :................................zł brutto</t>
  </si>
  <si>
    <t>UWAGA! Dokument musi zostać opatrzony kwalifikowanym podpisem elektronicznym</t>
  </si>
</sst>
</file>

<file path=xl/styles.xml><?xml version="1.0" encoding="utf-8"?>
<styleSheet xmlns="http://schemas.openxmlformats.org/spreadsheetml/2006/main">
  <fonts count="26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Times New Roman"/>
      <family val="1"/>
      <charset val="238"/>
    </font>
    <font>
      <b/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i/>
      <sz val="10"/>
      <color theme="1"/>
      <name val="Verdana"/>
      <family val="2"/>
      <charset val="238"/>
    </font>
    <font>
      <sz val="12"/>
      <color theme="1"/>
      <name val="Arial"/>
      <family val="2"/>
      <charset val="238"/>
    </font>
    <font>
      <i/>
      <sz val="10"/>
      <color theme="1"/>
      <name val="Times New Roman"/>
      <family val="1"/>
      <charset val="238"/>
    </font>
    <font>
      <i/>
      <sz val="9"/>
      <color theme="1"/>
      <name val="Verdana"/>
      <family val="2"/>
      <charset val="238"/>
    </font>
    <font>
      <sz val="10"/>
      <color theme="1"/>
      <name val="Times New Roman"/>
      <family val="1"/>
      <charset val="238"/>
    </font>
    <font>
      <vertAlign val="superscript"/>
      <sz val="10"/>
      <color theme="1"/>
      <name val="Times New Roman"/>
      <family val="1"/>
      <charset val="238"/>
    </font>
    <font>
      <sz val="8"/>
      <color theme="1"/>
      <name val="Verdana"/>
      <family val="2"/>
      <charset val="238"/>
    </font>
    <font>
      <sz val="8"/>
      <color theme="1"/>
      <name val="Times New Roman"/>
      <family val="1"/>
      <charset val="238"/>
    </font>
    <font>
      <vertAlign val="superscript"/>
      <sz val="8"/>
      <color theme="1"/>
      <name val="Times New Roman"/>
      <family val="1"/>
      <charset val="238"/>
    </font>
    <font>
      <vertAlign val="superscript"/>
      <sz val="8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b/>
      <sz val="20"/>
      <color theme="1"/>
      <name val="Verdana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u/>
      <sz val="10"/>
      <color theme="1"/>
      <name val="Times New Roman"/>
      <family val="1"/>
      <charset val="238"/>
    </font>
    <font>
      <sz val="7"/>
      <color theme="1"/>
      <name val="Verdana"/>
      <family val="2"/>
      <charset val="238"/>
    </font>
    <font>
      <sz val="8"/>
      <color rgb="FFFF0000"/>
      <name val="Verdana"/>
      <family val="2"/>
      <charset val="238"/>
    </font>
    <font>
      <sz val="10"/>
      <color rgb="FFFF0000"/>
      <name val="Verdana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 diagonalUp="1" diagonalDown="1">
      <left style="medium">
        <color rgb="FF000000"/>
      </left>
      <right style="medium">
        <color rgb="FF000000"/>
      </right>
      <top style="medium">
        <color rgb="FF000000"/>
      </top>
      <bottom/>
      <diagonal style="thin">
        <color indexed="64"/>
      </diagonal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medium">
        <color rgb="FF000000"/>
      </left>
      <right style="medium">
        <color rgb="FF000000"/>
      </right>
      <top/>
      <bottom/>
      <diagonal style="thin">
        <color indexed="64"/>
      </diagonal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4" fillId="0" borderId="0" xfId="0" applyFont="1"/>
    <xf numFmtId="0" fontId="6" fillId="0" borderId="0" xfId="0" applyFont="1"/>
    <xf numFmtId="0" fontId="3" fillId="0" borderId="0" xfId="0" applyFont="1" applyAlignment="1">
      <alignment horizontal="justify"/>
    </xf>
    <xf numFmtId="0" fontId="5" fillId="0" borderId="0" xfId="0" applyFont="1" applyAlignment="1">
      <alignment horizontal="justify"/>
    </xf>
    <xf numFmtId="0" fontId="7" fillId="0" borderId="0" xfId="0" applyFont="1" applyAlignment="1">
      <alignment horizontal="justify"/>
    </xf>
    <xf numFmtId="0" fontId="10" fillId="0" borderId="0" xfId="0" applyFont="1"/>
    <xf numFmtId="0" fontId="12" fillId="2" borderId="1" xfId="0" applyFont="1" applyFill="1" applyBorder="1" applyAlignment="1">
      <alignment vertical="top" wrapText="1"/>
    </xf>
    <xf numFmtId="0" fontId="12" fillId="2" borderId="2" xfId="0" applyFont="1" applyFill="1" applyBorder="1" applyAlignment="1">
      <alignment vertical="top" wrapText="1"/>
    </xf>
    <xf numFmtId="0" fontId="12" fillId="2" borderId="3" xfId="0" applyFont="1" applyFill="1" applyBorder="1" applyAlignment="1">
      <alignment vertical="top" wrapText="1"/>
    </xf>
    <xf numFmtId="0" fontId="12" fillId="2" borderId="3" xfId="0" applyFont="1" applyFill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12" fillId="0" borderId="3" xfId="0" applyFont="1" applyBorder="1" applyAlignment="1">
      <alignment vertical="top" wrapText="1"/>
    </xf>
    <xf numFmtId="0" fontId="13" fillId="0" borderId="3" xfId="0" applyFont="1" applyBorder="1" applyAlignment="1">
      <alignment vertical="top" wrapText="1"/>
    </xf>
    <xf numFmtId="4" fontId="12" fillId="0" borderId="3" xfId="0" applyNumberFormat="1" applyFont="1" applyBorder="1" applyAlignment="1">
      <alignment horizontal="right" vertical="top" wrapText="1"/>
    </xf>
    <xf numFmtId="0" fontId="12" fillId="0" borderId="6" xfId="0" applyFont="1" applyBorder="1" applyAlignment="1">
      <alignment vertical="top" wrapText="1"/>
    </xf>
    <xf numFmtId="0" fontId="12" fillId="0" borderId="3" xfId="0" applyFont="1" applyBorder="1" applyAlignment="1">
      <alignment horizontal="right" vertical="top" wrapText="1"/>
    </xf>
    <xf numFmtId="0" fontId="12" fillId="0" borderId="2" xfId="0" applyFont="1" applyBorder="1" applyAlignment="1">
      <alignment vertical="top" wrapText="1"/>
    </xf>
    <xf numFmtId="0" fontId="12" fillId="2" borderId="1" xfId="0" applyFont="1" applyFill="1" applyBorder="1" applyAlignment="1">
      <alignment horizontal="center" vertical="top" wrapText="1"/>
    </xf>
    <xf numFmtId="0" fontId="12" fillId="2" borderId="4" xfId="0" applyFont="1" applyFill="1" applyBorder="1" applyAlignment="1">
      <alignment vertical="top" wrapText="1"/>
    </xf>
    <xf numFmtId="0" fontId="12" fillId="2" borderId="13" xfId="0" applyFont="1" applyFill="1" applyBorder="1" applyAlignment="1">
      <alignment vertical="top" wrapText="1"/>
    </xf>
    <xf numFmtId="0" fontId="12" fillId="0" borderId="14" xfId="0" applyFont="1" applyBorder="1" applyAlignment="1">
      <alignment vertical="top" wrapText="1"/>
    </xf>
    <xf numFmtId="0" fontId="13" fillId="0" borderId="14" xfId="0" applyFont="1" applyBorder="1" applyAlignment="1">
      <alignment vertical="top" wrapText="1"/>
    </xf>
    <xf numFmtId="0" fontId="12" fillId="0" borderId="14" xfId="0" applyFont="1" applyBorder="1" applyAlignment="1">
      <alignment horizontal="right" vertical="top" wrapText="1"/>
    </xf>
    <xf numFmtId="0" fontId="12" fillId="0" borderId="15" xfId="0" applyFont="1" applyBorder="1" applyAlignment="1">
      <alignment vertical="top" wrapText="1"/>
    </xf>
    <xf numFmtId="0" fontId="12" fillId="0" borderId="13" xfId="0" applyFont="1" applyBorder="1" applyAlignment="1">
      <alignment vertical="top" wrapText="1"/>
    </xf>
    <xf numFmtId="0" fontId="13" fillId="0" borderId="5" xfId="0" applyFont="1" applyBorder="1" applyAlignment="1">
      <alignment vertical="top" wrapText="1"/>
    </xf>
    <xf numFmtId="0" fontId="12" fillId="2" borderId="4" xfId="0" applyFont="1" applyFill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12" fillId="0" borderId="12" xfId="0" applyFont="1" applyBorder="1" applyAlignment="1">
      <alignment vertical="top" wrapText="1"/>
    </xf>
    <xf numFmtId="0" fontId="12" fillId="0" borderId="4" xfId="0" applyFont="1" applyBorder="1" applyAlignment="1">
      <alignment horizontal="center" vertical="top" wrapText="1"/>
    </xf>
    <xf numFmtId="0" fontId="12" fillId="2" borderId="4" xfId="0" applyFont="1" applyFill="1" applyBorder="1" applyAlignment="1">
      <alignment horizontal="center" vertical="top" wrapText="1"/>
    </xf>
    <xf numFmtId="0" fontId="12" fillId="2" borderId="4" xfId="0" applyFont="1" applyFill="1" applyBorder="1" applyAlignment="1">
      <alignment vertical="top" wrapText="1"/>
    </xf>
    <xf numFmtId="0" fontId="12" fillId="0" borderId="8" xfId="0" applyFont="1" applyBorder="1" applyAlignment="1">
      <alignment horizontal="center" vertical="top" wrapText="1"/>
    </xf>
    <xf numFmtId="0" fontId="12" fillId="0" borderId="4" xfId="0" applyFont="1" applyBorder="1" applyAlignment="1">
      <alignment vertical="top" wrapText="1"/>
    </xf>
    <xf numFmtId="0" fontId="13" fillId="0" borderId="4" xfId="0" applyFont="1" applyBorder="1" applyAlignment="1">
      <alignment vertical="top" wrapText="1"/>
    </xf>
    <xf numFmtId="0" fontId="12" fillId="0" borderId="4" xfId="0" applyFont="1" applyBorder="1" applyAlignment="1">
      <alignment horizontal="right" vertical="top" wrapText="1"/>
    </xf>
    <xf numFmtId="0" fontId="12" fillId="0" borderId="8" xfId="0" applyFont="1" applyBorder="1" applyAlignment="1">
      <alignment vertical="top" wrapText="1"/>
    </xf>
    <xf numFmtId="4" fontId="12" fillId="0" borderId="4" xfId="0" applyNumberFormat="1" applyFont="1" applyBorder="1" applyAlignment="1">
      <alignment horizontal="right" vertical="top" wrapText="1"/>
    </xf>
    <xf numFmtId="0" fontId="12" fillId="2" borderId="5" xfId="0" applyFont="1" applyFill="1" applyBorder="1" applyAlignment="1">
      <alignment vertical="top" wrapText="1"/>
    </xf>
    <xf numFmtId="0" fontId="12" fillId="2" borderId="4" xfId="0" applyFont="1" applyFill="1" applyBorder="1" applyAlignment="1">
      <alignment vertical="top" wrapText="1"/>
    </xf>
    <xf numFmtId="0" fontId="12" fillId="0" borderId="4" xfId="0" applyFont="1" applyBorder="1" applyAlignment="1">
      <alignment vertical="top" wrapText="1"/>
    </xf>
    <xf numFmtId="0" fontId="12" fillId="2" borderId="6" xfId="0" applyFont="1" applyFill="1" applyBorder="1" applyAlignment="1">
      <alignment horizontal="center" vertical="top" wrapText="1"/>
    </xf>
    <xf numFmtId="0" fontId="13" fillId="0" borderId="10" xfId="0" applyFont="1" applyBorder="1" applyAlignment="1">
      <alignment vertical="top" wrapText="1"/>
    </xf>
    <xf numFmtId="2" fontId="12" fillId="0" borderId="4" xfId="0" applyNumberFormat="1" applyFont="1" applyBorder="1" applyAlignment="1">
      <alignment horizontal="right" vertical="top" wrapText="1"/>
    </xf>
    <xf numFmtId="2" fontId="12" fillId="0" borderId="3" xfId="0" applyNumberFormat="1" applyFont="1" applyBorder="1" applyAlignment="1">
      <alignment horizontal="center" vertical="top" wrapText="1"/>
    </xf>
    <xf numFmtId="2" fontId="12" fillId="0" borderId="3" xfId="0" applyNumberFormat="1" applyFont="1" applyBorder="1" applyAlignment="1">
      <alignment horizontal="right" vertical="top" wrapText="1"/>
    </xf>
    <xf numFmtId="0" fontId="12" fillId="0" borderId="3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  <xf numFmtId="2" fontId="12" fillId="0" borderId="4" xfId="0" applyNumberFormat="1" applyFont="1" applyBorder="1" applyAlignment="1">
      <alignment horizontal="left" vertical="top" wrapText="1"/>
    </xf>
    <xf numFmtId="0" fontId="21" fillId="0" borderId="2" xfId="0" applyFont="1" applyBorder="1" applyAlignment="1">
      <alignment vertical="top" wrapText="1"/>
    </xf>
    <xf numFmtId="0" fontId="12" fillId="0" borderId="14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left" vertical="top" wrapText="1"/>
    </xf>
    <xf numFmtId="4" fontId="12" fillId="0" borderId="14" xfId="0" applyNumberFormat="1" applyFont="1" applyBorder="1" applyAlignment="1">
      <alignment horizontal="left" vertical="top" wrapText="1"/>
    </xf>
    <xf numFmtId="2" fontId="12" fillId="0" borderId="5" xfId="0" applyNumberFormat="1" applyFont="1" applyBorder="1" applyAlignment="1">
      <alignment horizontal="left" vertical="top" wrapText="1"/>
    </xf>
    <xf numFmtId="0" fontId="12" fillId="0" borderId="6" xfId="0" applyFont="1" applyBorder="1" applyAlignment="1">
      <alignment horizontal="left" vertical="top" wrapText="1"/>
    </xf>
    <xf numFmtId="0" fontId="12" fillId="0" borderId="15" xfId="0" applyFont="1" applyBorder="1" applyAlignment="1">
      <alignment horizontal="left" vertical="top" wrapText="1"/>
    </xf>
    <xf numFmtId="0" fontId="12" fillId="0" borderId="16" xfId="0" applyFont="1" applyBorder="1" applyAlignment="1">
      <alignment horizontal="left" vertical="top" wrapText="1"/>
    </xf>
    <xf numFmtId="0" fontId="12" fillId="0" borderId="5" xfId="0" applyFont="1" applyBorder="1" applyAlignment="1">
      <alignment horizontal="left" vertical="top" wrapText="1"/>
    </xf>
    <xf numFmtId="0" fontId="12" fillId="3" borderId="3" xfId="0" applyFont="1" applyFill="1" applyBorder="1" applyAlignment="1">
      <alignment vertical="top" wrapText="1"/>
    </xf>
    <xf numFmtId="0" fontId="13" fillId="3" borderId="3" xfId="0" applyFont="1" applyFill="1" applyBorder="1" applyAlignment="1">
      <alignment vertical="top" wrapText="1"/>
    </xf>
    <xf numFmtId="4" fontId="12" fillId="3" borderId="3" xfId="0" applyNumberFormat="1" applyFont="1" applyFill="1" applyBorder="1" applyAlignment="1">
      <alignment horizontal="left" vertical="top" wrapText="1"/>
    </xf>
    <xf numFmtId="0" fontId="12" fillId="3" borderId="3" xfId="0" applyFont="1" applyFill="1" applyBorder="1" applyAlignment="1">
      <alignment horizontal="left" vertical="top" wrapText="1"/>
    </xf>
    <xf numFmtId="0" fontId="12" fillId="3" borderId="6" xfId="0" applyFont="1" applyFill="1" applyBorder="1" applyAlignment="1">
      <alignment horizontal="left" vertical="top" wrapText="1"/>
    </xf>
    <xf numFmtId="2" fontId="12" fillId="3" borderId="3" xfId="0" applyNumberFormat="1" applyFont="1" applyFill="1" applyBorder="1" applyAlignment="1">
      <alignment horizontal="left" vertical="top" wrapText="1"/>
    </xf>
    <xf numFmtId="0" fontId="12" fillId="0" borderId="12" xfId="0" applyFont="1" applyBorder="1" applyAlignment="1">
      <alignment horizontal="left" vertical="top" wrapText="1"/>
    </xf>
    <xf numFmtId="0" fontId="12" fillId="3" borderId="4" xfId="0" applyFont="1" applyFill="1" applyBorder="1" applyAlignment="1">
      <alignment vertical="top" wrapText="1"/>
    </xf>
    <xf numFmtId="0" fontId="13" fillId="3" borderId="4" xfId="0" applyFont="1" applyFill="1" applyBorder="1" applyAlignment="1">
      <alignment vertical="top" wrapText="1"/>
    </xf>
    <xf numFmtId="0" fontId="12" fillId="3" borderId="4" xfId="0" applyFont="1" applyFill="1" applyBorder="1" applyAlignment="1">
      <alignment horizontal="left" vertical="top" wrapText="1"/>
    </xf>
    <xf numFmtId="2" fontId="12" fillId="3" borderId="4" xfId="0" applyNumberFormat="1" applyFont="1" applyFill="1" applyBorder="1" applyAlignment="1">
      <alignment horizontal="left" vertical="top" wrapText="1"/>
    </xf>
    <xf numFmtId="2" fontId="22" fillId="3" borderId="3" xfId="0" applyNumberFormat="1" applyFont="1" applyFill="1" applyBorder="1" applyAlignment="1">
      <alignment horizontal="left" vertical="top" wrapText="1"/>
    </xf>
    <xf numFmtId="0" fontId="12" fillId="3" borderId="3" xfId="0" applyFont="1" applyFill="1" applyBorder="1" applyAlignment="1">
      <alignment horizontal="center" vertical="top" wrapText="1"/>
    </xf>
    <xf numFmtId="0" fontId="12" fillId="3" borderId="2" xfId="0" applyFont="1" applyFill="1" applyBorder="1" applyAlignment="1">
      <alignment vertical="top" wrapText="1"/>
    </xf>
    <xf numFmtId="0" fontId="12" fillId="3" borderId="12" xfId="0" applyFont="1" applyFill="1" applyBorder="1" applyAlignment="1">
      <alignment vertical="top" wrapText="1"/>
    </xf>
    <xf numFmtId="0" fontId="12" fillId="3" borderId="10" xfId="0" applyFont="1" applyFill="1" applyBorder="1" applyAlignment="1">
      <alignment horizontal="center" vertical="top" wrapText="1"/>
    </xf>
    <xf numFmtId="0" fontId="12" fillId="3" borderId="4" xfId="0" applyFont="1" applyFill="1" applyBorder="1" applyAlignment="1">
      <alignment horizontal="center" vertical="top" wrapText="1"/>
    </xf>
    <xf numFmtId="0" fontId="12" fillId="3" borderId="8" xfId="0" applyFont="1" applyFill="1" applyBorder="1" applyAlignment="1">
      <alignment horizontal="left" vertical="top" wrapText="1"/>
    </xf>
    <xf numFmtId="0" fontId="24" fillId="0" borderId="0" xfId="0" applyFont="1"/>
    <xf numFmtId="9" fontId="22" fillId="3" borderId="3" xfId="0" applyNumberFormat="1" applyFont="1" applyFill="1" applyBorder="1" applyAlignment="1">
      <alignment horizontal="left" vertical="top" wrapText="1"/>
    </xf>
    <xf numFmtId="0" fontId="12" fillId="2" borderId="4" xfId="0" applyFont="1" applyFill="1" applyBorder="1" applyAlignment="1">
      <alignment vertical="top" wrapText="1"/>
    </xf>
    <xf numFmtId="0" fontId="12" fillId="2" borderId="5" xfId="0" applyFont="1" applyFill="1" applyBorder="1" applyAlignment="1">
      <alignment vertical="top" wrapText="1"/>
    </xf>
    <xf numFmtId="0" fontId="12" fillId="2" borderId="6" xfId="0" applyFont="1" applyFill="1" applyBorder="1" applyAlignment="1">
      <alignment vertical="top" wrapText="1"/>
    </xf>
    <xf numFmtId="0" fontId="12" fillId="2" borderId="1" xfId="0" applyFont="1" applyFill="1" applyBorder="1" applyAlignment="1">
      <alignment horizontal="right" vertical="top" wrapText="1"/>
    </xf>
    <xf numFmtId="0" fontId="12" fillId="2" borderId="9" xfId="0" applyFont="1" applyFill="1" applyBorder="1" applyAlignment="1">
      <alignment horizontal="right" vertical="top" wrapText="1"/>
    </xf>
    <xf numFmtId="0" fontId="12" fillId="2" borderId="10" xfId="0" applyFont="1" applyFill="1" applyBorder="1" applyAlignment="1">
      <alignment horizontal="right" vertical="top" wrapText="1"/>
    </xf>
    <xf numFmtId="0" fontId="12" fillId="2" borderId="3" xfId="0" applyFont="1" applyFill="1" applyBorder="1" applyAlignment="1">
      <alignment horizontal="right" vertical="top" wrapText="1"/>
    </xf>
    <xf numFmtId="0" fontId="12" fillId="2" borderId="7" xfId="0" applyFont="1" applyFill="1" applyBorder="1" applyAlignment="1">
      <alignment horizontal="right" vertical="top" wrapText="1"/>
    </xf>
    <xf numFmtId="0" fontId="12" fillId="2" borderId="11" xfId="0" applyFont="1" applyFill="1" applyBorder="1" applyAlignment="1">
      <alignment horizontal="right" vertical="top" wrapText="1"/>
    </xf>
    <xf numFmtId="0" fontId="12" fillId="0" borderId="4" xfId="0" applyFont="1" applyBorder="1" applyAlignment="1">
      <alignment vertical="top" wrapText="1"/>
    </xf>
    <xf numFmtId="0" fontId="12" fillId="0" borderId="6" xfId="0" applyFont="1" applyBorder="1" applyAlignment="1">
      <alignment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6" xfId="0" applyFont="1" applyBorder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12" fillId="2" borderId="4" xfId="0" applyFont="1" applyFill="1" applyBorder="1" applyAlignment="1">
      <alignment horizontal="center" vertical="top" wrapText="1"/>
    </xf>
    <xf numFmtId="0" fontId="12" fillId="2" borderId="6" xfId="0" applyFont="1" applyFill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justify"/>
    </xf>
    <xf numFmtId="0" fontId="4" fillId="0" borderId="0" xfId="0" applyFont="1" applyAlignment="1"/>
    <xf numFmtId="0" fontId="8" fillId="0" borderId="0" xfId="0" applyFont="1" applyAlignment="1">
      <alignment horizontal="justify"/>
    </xf>
    <xf numFmtId="0" fontId="0" fillId="0" borderId="0" xfId="0" applyAlignment="1"/>
    <xf numFmtId="0" fontId="18" fillId="0" borderId="0" xfId="0" applyFont="1" applyAlignment="1">
      <alignment horizontal="justify"/>
    </xf>
    <xf numFmtId="0" fontId="19" fillId="0" borderId="0" xfId="0" applyFont="1" applyAlignment="1"/>
    <xf numFmtId="2" fontId="23" fillId="0" borderId="4" xfId="0" applyNumberFormat="1" applyFont="1" applyBorder="1" applyAlignment="1">
      <alignment horizontal="center" vertical="center" wrapText="1"/>
    </xf>
    <xf numFmtId="2" fontId="23" fillId="0" borderId="6" xfId="0" applyNumberFormat="1" applyFont="1" applyBorder="1" applyAlignment="1">
      <alignment horizontal="center" vertical="center" wrapText="1"/>
    </xf>
    <xf numFmtId="2" fontId="22" fillId="0" borderId="4" xfId="0" applyNumberFormat="1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2" fontId="23" fillId="0" borderId="4" xfId="0" applyNumberFormat="1" applyFont="1" applyBorder="1" applyAlignment="1">
      <alignment horizontal="center" vertical="top" wrapText="1"/>
    </xf>
    <xf numFmtId="0" fontId="23" fillId="0" borderId="6" xfId="0" applyFont="1" applyBorder="1" applyAlignment="1">
      <alignment horizontal="center" vertical="top" wrapText="1"/>
    </xf>
    <xf numFmtId="2" fontId="22" fillId="0" borderId="4" xfId="0" applyNumberFormat="1" applyFont="1" applyBorder="1" applyAlignment="1">
      <alignment horizontal="center" vertical="top" wrapText="1"/>
    </xf>
    <xf numFmtId="0" fontId="22" fillId="0" borderId="6" xfId="0" applyFont="1" applyBorder="1" applyAlignment="1">
      <alignment horizontal="center" vertical="top" wrapText="1"/>
    </xf>
    <xf numFmtId="0" fontId="25" fillId="0" borderId="0" xfId="0" applyFont="1" applyAlignment="1">
      <alignment horizontal="justify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M61"/>
  <sheetViews>
    <sheetView topLeftCell="A43" workbookViewId="0">
      <selection activeCell="E72" sqref="E72"/>
    </sheetView>
  </sheetViews>
  <sheetFormatPr defaultRowHeight="15"/>
  <cols>
    <col min="2" max="2" width="5" customWidth="1"/>
    <col min="3" max="3" width="15.140625" customWidth="1"/>
    <col min="4" max="4" width="5.42578125" customWidth="1"/>
    <col min="7" max="7" width="13.85546875" customWidth="1"/>
    <col min="12" max="12" width="10.28515625" customWidth="1"/>
    <col min="13" max="13" width="10.42578125" customWidth="1"/>
  </cols>
  <sheetData>
    <row r="2" spans="2:13" ht="15.75">
      <c r="K2" s="1" t="s">
        <v>0</v>
      </c>
    </row>
    <row r="3" spans="2:13" ht="15.75">
      <c r="K3" s="1" t="s">
        <v>1</v>
      </c>
    </row>
    <row r="4" spans="2:13">
      <c r="K4" s="2"/>
    </row>
    <row r="5" spans="2:13">
      <c r="K5" s="3" t="s">
        <v>2</v>
      </c>
    </row>
    <row r="6" spans="2:13" ht="15.75" thickBot="1">
      <c r="B6" s="4" t="s">
        <v>3</v>
      </c>
    </row>
    <row r="7" spans="2:13" ht="48" customHeight="1">
      <c r="B7" s="83" t="s">
        <v>4</v>
      </c>
      <c r="C7" s="83" t="s">
        <v>5</v>
      </c>
      <c r="D7" s="83" t="s">
        <v>6</v>
      </c>
      <c r="E7" s="83" t="s">
        <v>7</v>
      </c>
      <c r="F7" s="10" t="s">
        <v>8</v>
      </c>
      <c r="G7" s="83" t="s">
        <v>11</v>
      </c>
      <c r="H7" s="83" t="s">
        <v>12</v>
      </c>
      <c r="I7" s="83" t="s">
        <v>13</v>
      </c>
      <c r="J7" s="83" t="s">
        <v>14</v>
      </c>
      <c r="K7" s="83" t="s">
        <v>15</v>
      </c>
      <c r="L7" s="83" t="s">
        <v>16</v>
      </c>
      <c r="M7" s="83" t="s">
        <v>17</v>
      </c>
    </row>
    <row r="8" spans="2:13">
      <c r="B8" s="84"/>
      <c r="C8" s="84"/>
      <c r="D8" s="84"/>
      <c r="E8" s="84"/>
      <c r="F8" s="11" t="s">
        <v>9</v>
      </c>
      <c r="G8" s="84"/>
      <c r="H8" s="84"/>
      <c r="I8" s="84"/>
      <c r="J8" s="84"/>
      <c r="K8" s="84"/>
      <c r="L8" s="84"/>
      <c r="M8" s="84"/>
    </row>
    <row r="9" spans="2:13" ht="15.75" thickBot="1">
      <c r="B9" s="85"/>
      <c r="C9" s="85"/>
      <c r="D9" s="85"/>
      <c r="E9" s="85"/>
      <c r="F9" s="12" t="s">
        <v>10</v>
      </c>
      <c r="G9" s="85"/>
      <c r="H9" s="85"/>
      <c r="I9" s="85"/>
      <c r="J9" s="85"/>
      <c r="K9" s="85"/>
      <c r="L9" s="85"/>
      <c r="M9" s="85"/>
    </row>
    <row r="10" spans="2:13" ht="21.75" thickBot="1">
      <c r="B10" s="13">
        <v>1</v>
      </c>
      <c r="C10" s="14">
        <v>2</v>
      </c>
      <c r="D10" s="14">
        <v>3</v>
      </c>
      <c r="E10" s="14">
        <v>4</v>
      </c>
      <c r="F10" s="14">
        <v>5</v>
      </c>
      <c r="G10" s="14">
        <v>6</v>
      </c>
      <c r="H10" s="14" t="s">
        <v>18</v>
      </c>
      <c r="I10" s="14">
        <v>8</v>
      </c>
      <c r="J10" s="14" t="s">
        <v>19</v>
      </c>
      <c r="K10" s="14">
        <v>10</v>
      </c>
      <c r="L10" s="14" t="s">
        <v>20</v>
      </c>
      <c r="M10" s="15">
        <v>12</v>
      </c>
    </row>
    <row r="11" spans="2:13" ht="27" customHeight="1" thickBot="1">
      <c r="B11" s="12">
        <v>1</v>
      </c>
      <c r="C11" s="16" t="s">
        <v>21</v>
      </c>
      <c r="D11" s="17" t="s">
        <v>69</v>
      </c>
      <c r="E11" s="18">
        <v>11845.49</v>
      </c>
      <c r="F11" s="16"/>
      <c r="G11" s="16" t="s">
        <v>22</v>
      </c>
      <c r="H11" s="16"/>
      <c r="I11" s="16" t="s">
        <v>23</v>
      </c>
      <c r="J11" s="16"/>
      <c r="K11" s="16"/>
      <c r="L11" s="16"/>
      <c r="M11" s="19"/>
    </row>
    <row r="12" spans="2:13" ht="24" customHeight="1" thickBot="1">
      <c r="B12" s="12">
        <v>2</v>
      </c>
      <c r="C12" s="16" t="s">
        <v>24</v>
      </c>
      <c r="D12" s="17" t="s">
        <v>69</v>
      </c>
      <c r="E12" s="20">
        <v>250.13</v>
      </c>
      <c r="F12" s="16"/>
      <c r="G12" s="16" t="s">
        <v>25</v>
      </c>
      <c r="H12" s="16"/>
      <c r="I12" s="16" t="s">
        <v>23</v>
      </c>
      <c r="J12" s="16"/>
      <c r="K12" s="16"/>
      <c r="L12" s="16"/>
      <c r="M12" s="19"/>
    </row>
    <row r="13" spans="2:13" ht="35.25" customHeight="1" thickBot="1">
      <c r="B13" s="36">
        <v>3</v>
      </c>
      <c r="C13" s="38" t="s">
        <v>26</v>
      </c>
      <c r="D13" s="39" t="s">
        <v>69</v>
      </c>
      <c r="E13" s="40" t="s">
        <v>27</v>
      </c>
      <c r="F13" s="38"/>
      <c r="G13" s="38" t="s">
        <v>28</v>
      </c>
      <c r="H13" s="38"/>
      <c r="I13" s="38" t="s">
        <v>23</v>
      </c>
      <c r="J13" s="38"/>
      <c r="K13" s="38"/>
      <c r="L13" s="38"/>
      <c r="M13" s="38"/>
    </row>
    <row r="14" spans="2:13" ht="22.5" customHeight="1" thickBot="1">
      <c r="B14" s="36">
        <v>4</v>
      </c>
      <c r="C14" s="38" t="s">
        <v>29</v>
      </c>
      <c r="D14" s="39" t="s">
        <v>69</v>
      </c>
      <c r="E14" s="40" t="s">
        <v>30</v>
      </c>
      <c r="F14" s="38"/>
      <c r="G14" s="38" t="s">
        <v>31</v>
      </c>
      <c r="H14" s="38"/>
      <c r="I14" s="38" t="s">
        <v>32</v>
      </c>
      <c r="J14" s="38"/>
      <c r="K14" s="38"/>
      <c r="L14" s="38"/>
      <c r="M14" s="38"/>
    </row>
    <row r="15" spans="2:13" ht="22.5" customHeight="1" thickBot="1">
      <c r="B15" s="24">
        <v>5</v>
      </c>
      <c r="C15" s="25" t="s">
        <v>33</v>
      </c>
      <c r="D15" s="26" t="s">
        <v>69</v>
      </c>
      <c r="E15" s="27">
        <v>366.33</v>
      </c>
      <c r="F15" s="25"/>
      <c r="G15" s="25" t="s">
        <v>28</v>
      </c>
      <c r="H15" s="25"/>
      <c r="I15" s="25" t="s">
        <v>23</v>
      </c>
      <c r="J15" s="25"/>
      <c r="K15" s="25"/>
      <c r="L15" s="25"/>
      <c r="M15" s="28"/>
    </row>
    <row r="16" spans="2:13" ht="27" customHeight="1" thickBot="1">
      <c r="B16" s="11">
        <v>6</v>
      </c>
      <c r="C16" s="21" t="s">
        <v>34</v>
      </c>
      <c r="D16" s="16" t="s">
        <v>35</v>
      </c>
      <c r="E16" s="20" t="s">
        <v>36</v>
      </c>
      <c r="F16" s="16"/>
      <c r="G16" s="16" t="s">
        <v>37</v>
      </c>
      <c r="H16" s="16"/>
      <c r="I16" s="16" t="s">
        <v>23</v>
      </c>
      <c r="J16" s="16"/>
      <c r="K16" s="16"/>
      <c r="L16" s="16"/>
      <c r="M16" s="19"/>
    </row>
    <row r="17" spans="2:13" ht="15.75" thickBot="1">
      <c r="B17" s="24">
        <v>7</v>
      </c>
      <c r="C17" s="28" t="s">
        <v>38</v>
      </c>
      <c r="D17" s="47" t="s">
        <v>69</v>
      </c>
      <c r="E17" s="42">
        <v>2846.22</v>
      </c>
      <c r="F17" s="38"/>
      <c r="G17" s="38" t="s">
        <v>39</v>
      </c>
      <c r="H17" s="38"/>
      <c r="I17" s="38" t="s">
        <v>23</v>
      </c>
      <c r="J17" s="38"/>
      <c r="K17" s="38"/>
      <c r="L17" s="38"/>
      <c r="M17" s="38"/>
    </row>
    <row r="18" spans="2:13" ht="21.75" thickBot="1">
      <c r="B18" s="43">
        <v>8</v>
      </c>
      <c r="C18" s="21" t="s">
        <v>76</v>
      </c>
      <c r="D18" s="39" t="s">
        <v>69</v>
      </c>
      <c r="E18" s="48">
        <v>25</v>
      </c>
      <c r="F18" s="41"/>
      <c r="G18" s="38" t="s">
        <v>40</v>
      </c>
      <c r="H18" s="38"/>
      <c r="I18" s="38" t="s">
        <v>41</v>
      </c>
      <c r="J18" s="38"/>
      <c r="K18" s="38"/>
      <c r="L18" s="38"/>
      <c r="M18" s="38"/>
    </row>
    <row r="19" spans="2:13">
      <c r="B19" s="86"/>
      <c r="C19" s="87"/>
      <c r="D19" s="87"/>
      <c r="E19" s="87"/>
      <c r="F19" s="87"/>
      <c r="G19" s="87"/>
      <c r="H19" s="87"/>
      <c r="I19" s="88"/>
      <c r="J19" s="92"/>
      <c r="K19" s="94" t="s">
        <v>72</v>
      </c>
      <c r="L19" s="96"/>
      <c r="M19" s="94" t="s">
        <v>72</v>
      </c>
    </row>
    <row r="20" spans="2:13" ht="15.75" thickBot="1">
      <c r="B20" s="89" t="s">
        <v>42</v>
      </c>
      <c r="C20" s="90"/>
      <c r="D20" s="90"/>
      <c r="E20" s="90"/>
      <c r="F20" s="90"/>
      <c r="G20" s="90"/>
      <c r="H20" s="90"/>
      <c r="I20" s="91"/>
      <c r="J20" s="93"/>
      <c r="K20" s="95"/>
      <c r="L20" s="97"/>
      <c r="M20" s="95"/>
    </row>
    <row r="21" spans="2:13">
      <c r="B21" s="5"/>
    </row>
    <row r="22" spans="2:13" ht="15.75" thickBot="1">
      <c r="B22" s="4" t="s">
        <v>43</v>
      </c>
    </row>
    <row r="23" spans="2:13" ht="63" customHeight="1">
      <c r="B23" s="83" t="s">
        <v>4</v>
      </c>
      <c r="C23" s="83" t="s">
        <v>5</v>
      </c>
      <c r="D23" s="83" t="s">
        <v>6</v>
      </c>
      <c r="E23" s="83" t="s">
        <v>7</v>
      </c>
      <c r="F23" s="10" t="s">
        <v>8</v>
      </c>
      <c r="G23" s="83" t="s">
        <v>11</v>
      </c>
      <c r="H23" s="83" t="s">
        <v>12</v>
      </c>
      <c r="I23" s="83" t="s">
        <v>13</v>
      </c>
      <c r="J23" s="83" t="s">
        <v>14</v>
      </c>
      <c r="K23" s="83" t="s">
        <v>15</v>
      </c>
      <c r="L23" s="83" t="s">
        <v>16</v>
      </c>
      <c r="M23" s="83" t="s">
        <v>17</v>
      </c>
    </row>
    <row r="24" spans="2:13" ht="15.75" thickBot="1">
      <c r="B24" s="85"/>
      <c r="C24" s="85"/>
      <c r="D24" s="85"/>
      <c r="E24" s="85"/>
      <c r="F24" s="12" t="s">
        <v>10</v>
      </c>
      <c r="G24" s="85"/>
      <c r="H24" s="85"/>
      <c r="I24" s="85"/>
      <c r="J24" s="85"/>
      <c r="K24" s="85"/>
      <c r="L24" s="85"/>
      <c r="M24" s="85"/>
    </row>
    <row r="25" spans="2:13" ht="21.75" thickBot="1">
      <c r="B25" s="13">
        <v>1</v>
      </c>
      <c r="C25" s="14">
        <v>2</v>
      </c>
      <c r="D25" s="14">
        <v>3</v>
      </c>
      <c r="E25" s="14">
        <v>4</v>
      </c>
      <c r="F25" s="14">
        <v>5</v>
      </c>
      <c r="G25" s="14">
        <v>6</v>
      </c>
      <c r="H25" s="14" t="s">
        <v>18</v>
      </c>
      <c r="I25" s="14">
        <v>8</v>
      </c>
      <c r="J25" s="14" t="s">
        <v>19</v>
      </c>
      <c r="K25" s="14">
        <v>10</v>
      </c>
      <c r="L25" s="14" t="s">
        <v>20</v>
      </c>
      <c r="M25" s="15">
        <v>12</v>
      </c>
    </row>
    <row r="26" spans="2:13" ht="21.75" thickBot="1">
      <c r="B26" s="12">
        <v>1</v>
      </c>
      <c r="C26" s="16" t="s">
        <v>21</v>
      </c>
      <c r="D26" s="17" t="s">
        <v>69</v>
      </c>
      <c r="E26" s="18">
        <v>2488.19</v>
      </c>
      <c r="F26" s="16"/>
      <c r="G26" s="16" t="s">
        <v>22</v>
      </c>
      <c r="H26" s="16"/>
      <c r="I26" s="16" t="s">
        <v>23</v>
      </c>
      <c r="J26" s="16"/>
      <c r="K26" s="16"/>
      <c r="L26" s="16"/>
      <c r="M26" s="19"/>
    </row>
    <row r="27" spans="2:13" ht="42.75" thickBot="1">
      <c r="B27" s="12">
        <v>2</v>
      </c>
      <c r="C27" s="16" t="s">
        <v>44</v>
      </c>
      <c r="D27" s="17" t="s">
        <v>69</v>
      </c>
      <c r="E27" s="50">
        <v>139.69999999999999</v>
      </c>
      <c r="F27" s="16"/>
      <c r="G27" s="16" t="s">
        <v>25</v>
      </c>
      <c r="H27" s="16"/>
      <c r="I27" s="16" t="s">
        <v>23</v>
      </c>
      <c r="J27" s="16"/>
      <c r="K27" s="16"/>
      <c r="L27" s="16"/>
      <c r="M27" s="19"/>
    </row>
    <row r="28" spans="2:13" ht="22.5" customHeight="1" thickBot="1">
      <c r="B28" s="36">
        <v>2</v>
      </c>
      <c r="C28" s="38" t="s">
        <v>29</v>
      </c>
      <c r="D28" s="39" t="s">
        <v>69</v>
      </c>
      <c r="E28" s="40">
        <v>467.18</v>
      </c>
      <c r="F28" s="38"/>
      <c r="G28" s="38" t="s">
        <v>31</v>
      </c>
      <c r="H28" s="38"/>
      <c r="I28" s="38" t="s">
        <v>32</v>
      </c>
      <c r="J28" s="38"/>
      <c r="K28" s="38"/>
      <c r="L28" s="38"/>
      <c r="M28" s="38"/>
    </row>
    <row r="29" spans="2:13" ht="22.5" customHeight="1" thickBot="1">
      <c r="B29" s="36">
        <v>3</v>
      </c>
      <c r="C29" s="38" t="s">
        <v>33</v>
      </c>
      <c r="D29" s="39" t="s">
        <v>69</v>
      </c>
      <c r="E29" s="48">
        <v>51</v>
      </c>
      <c r="F29" s="38"/>
      <c r="G29" s="38" t="s">
        <v>28</v>
      </c>
      <c r="H29" s="38"/>
      <c r="I29" s="38" t="s">
        <v>23</v>
      </c>
      <c r="J29" s="38"/>
      <c r="K29" s="38"/>
      <c r="L29" s="38"/>
      <c r="M29" s="38"/>
    </row>
    <row r="30" spans="2:13" ht="15.75" thickBot="1">
      <c r="B30" s="36">
        <v>4</v>
      </c>
      <c r="C30" s="38" t="s">
        <v>38</v>
      </c>
      <c r="D30" s="39" t="s">
        <v>69</v>
      </c>
      <c r="E30" s="40">
        <v>612.66</v>
      </c>
      <c r="F30" s="38"/>
      <c r="G30" s="38" t="s">
        <v>39</v>
      </c>
      <c r="H30" s="38"/>
      <c r="I30" s="38" t="s">
        <v>23</v>
      </c>
      <c r="J30" s="38"/>
      <c r="K30" s="38"/>
      <c r="L30" s="38"/>
      <c r="M30" s="38"/>
    </row>
    <row r="31" spans="2:13">
      <c r="B31" s="86"/>
      <c r="C31" s="87"/>
      <c r="D31" s="87"/>
      <c r="E31" s="87"/>
      <c r="F31" s="87"/>
      <c r="G31" s="87"/>
      <c r="H31" s="87"/>
      <c r="I31" s="88"/>
      <c r="J31" s="92"/>
      <c r="K31" s="94" t="s">
        <v>72</v>
      </c>
      <c r="L31" s="92"/>
      <c r="M31" s="94" t="s">
        <v>72</v>
      </c>
    </row>
    <row r="32" spans="2:13" ht="15.75" thickBot="1">
      <c r="B32" s="89" t="s">
        <v>45</v>
      </c>
      <c r="C32" s="90"/>
      <c r="D32" s="90"/>
      <c r="E32" s="90"/>
      <c r="F32" s="90"/>
      <c r="G32" s="90"/>
      <c r="H32" s="90"/>
      <c r="I32" s="91"/>
      <c r="J32" s="93"/>
      <c r="K32" s="95"/>
      <c r="L32" s="93"/>
      <c r="M32" s="95"/>
    </row>
    <row r="33" spans="2:13">
      <c r="B33" s="7"/>
    </row>
    <row r="34" spans="2:13" ht="15.75" thickBot="1">
      <c r="B34" s="4" t="s">
        <v>46</v>
      </c>
    </row>
    <row r="35" spans="2:13" ht="63" customHeight="1">
      <c r="B35" s="98" t="s">
        <v>4</v>
      </c>
      <c r="C35" s="98" t="s">
        <v>5</v>
      </c>
      <c r="D35" s="98" t="s">
        <v>47</v>
      </c>
      <c r="E35" s="98" t="s">
        <v>7</v>
      </c>
      <c r="F35" s="83" t="s">
        <v>48</v>
      </c>
      <c r="G35" s="98" t="s">
        <v>49</v>
      </c>
      <c r="H35" s="22" t="s">
        <v>50</v>
      </c>
      <c r="I35" s="98" t="s">
        <v>52</v>
      </c>
      <c r="J35" s="98" t="s">
        <v>14</v>
      </c>
      <c r="K35" s="98" t="s">
        <v>53</v>
      </c>
      <c r="L35" s="98" t="s">
        <v>16</v>
      </c>
      <c r="M35" s="83" t="s">
        <v>17</v>
      </c>
    </row>
    <row r="36" spans="2:13" ht="15.75" thickBot="1">
      <c r="B36" s="99"/>
      <c r="C36" s="99"/>
      <c r="D36" s="99"/>
      <c r="E36" s="99"/>
      <c r="F36" s="85"/>
      <c r="G36" s="99"/>
      <c r="H36" s="13" t="s">
        <v>51</v>
      </c>
      <c r="I36" s="99"/>
      <c r="J36" s="99"/>
      <c r="K36" s="99"/>
      <c r="L36" s="99"/>
      <c r="M36" s="85"/>
    </row>
    <row r="37" spans="2:13" ht="21.75" thickBot="1">
      <c r="B37" s="13">
        <v>1</v>
      </c>
      <c r="C37" s="14">
        <v>2</v>
      </c>
      <c r="D37" s="14">
        <v>3</v>
      </c>
      <c r="E37" s="14">
        <v>4</v>
      </c>
      <c r="F37" s="14">
        <v>5</v>
      </c>
      <c r="G37" s="14">
        <v>6</v>
      </c>
      <c r="H37" s="14" t="s">
        <v>18</v>
      </c>
      <c r="I37" s="14">
        <v>8</v>
      </c>
      <c r="J37" s="14" t="s">
        <v>19</v>
      </c>
      <c r="K37" s="14">
        <v>10</v>
      </c>
      <c r="L37" s="14" t="s">
        <v>20</v>
      </c>
      <c r="M37" s="15">
        <v>12</v>
      </c>
    </row>
    <row r="38" spans="2:13" ht="21.75" thickBot="1">
      <c r="B38" s="13" t="s">
        <v>54</v>
      </c>
      <c r="C38" s="16" t="s">
        <v>55</v>
      </c>
      <c r="D38" s="14" t="s">
        <v>70</v>
      </c>
      <c r="E38" s="18">
        <v>3454.78</v>
      </c>
      <c r="F38" s="14"/>
      <c r="G38" s="51" t="s">
        <v>22</v>
      </c>
      <c r="H38" s="14"/>
      <c r="I38" s="14" t="s">
        <v>23</v>
      </c>
      <c r="J38" s="14"/>
      <c r="K38" s="14"/>
      <c r="L38" s="14"/>
      <c r="M38" s="15"/>
    </row>
    <row r="39" spans="2:13" ht="48.75" customHeight="1" thickBot="1">
      <c r="B39" s="13" t="s">
        <v>56</v>
      </c>
      <c r="C39" s="16" t="s">
        <v>57</v>
      </c>
      <c r="D39" s="14" t="s">
        <v>70</v>
      </c>
      <c r="E39" s="20">
        <v>40.86</v>
      </c>
      <c r="F39" s="14"/>
      <c r="G39" s="51" t="s">
        <v>10</v>
      </c>
      <c r="H39" s="14"/>
      <c r="I39" s="14" t="s">
        <v>23</v>
      </c>
      <c r="J39" s="14"/>
      <c r="K39" s="14"/>
      <c r="L39" s="14"/>
      <c r="M39" s="15"/>
    </row>
    <row r="40" spans="2:13" ht="21.75" thickBot="1">
      <c r="B40" s="13" t="s">
        <v>58</v>
      </c>
      <c r="C40" s="21" t="s">
        <v>71</v>
      </c>
      <c r="D40" s="14" t="s">
        <v>59</v>
      </c>
      <c r="E40" s="20" t="s">
        <v>36</v>
      </c>
      <c r="F40" s="14"/>
      <c r="G40" s="51" t="s">
        <v>37</v>
      </c>
      <c r="H40" s="14"/>
      <c r="I40" s="14" t="s">
        <v>23</v>
      </c>
      <c r="J40" s="14"/>
      <c r="K40" s="14"/>
      <c r="L40" s="14"/>
      <c r="M40" s="15"/>
    </row>
    <row r="41" spans="2:13" ht="15.75" thickBot="1">
      <c r="B41" s="22" t="s">
        <v>60</v>
      </c>
      <c r="C41" s="33" t="s">
        <v>38</v>
      </c>
      <c r="D41" s="32" t="s">
        <v>70</v>
      </c>
      <c r="E41" s="40">
        <v>251.92</v>
      </c>
      <c r="F41" s="34"/>
      <c r="G41" s="52" t="s">
        <v>39</v>
      </c>
      <c r="H41" s="34"/>
      <c r="I41" s="34" t="s">
        <v>23</v>
      </c>
      <c r="J41" s="34"/>
      <c r="K41" s="34"/>
      <c r="L41" s="34"/>
      <c r="M41" s="34"/>
    </row>
    <row r="42" spans="2:13" ht="31.5" customHeight="1" thickBot="1">
      <c r="B42" s="35" t="s">
        <v>61</v>
      </c>
      <c r="C42" s="21" t="s">
        <v>77</v>
      </c>
      <c r="D42" s="34" t="s">
        <v>70</v>
      </c>
      <c r="E42" s="48">
        <v>150</v>
      </c>
      <c r="F42" s="37"/>
      <c r="G42" s="52" t="s">
        <v>40</v>
      </c>
      <c r="H42" s="34"/>
      <c r="I42" s="34" t="s">
        <v>41</v>
      </c>
      <c r="J42" s="34"/>
      <c r="K42" s="34"/>
      <c r="L42" s="34"/>
      <c r="M42" s="34"/>
    </row>
    <row r="43" spans="2:13">
      <c r="B43" s="86"/>
      <c r="C43" s="87"/>
      <c r="D43" s="87"/>
      <c r="E43" s="87"/>
      <c r="F43" s="87"/>
      <c r="G43" s="87"/>
      <c r="H43" s="87"/>
      <c r="I43" s="88"/>
      <c r="J43" s="100"/>
      <c r="K43" s="102" t="s">
        <v>72</v>
      </c>
      <c r="L43" s="96"/>
      <c r="M43" s="94" t="s">
        <v>72</v>
      </c>
    </row>
    <row r="44" spans="2:13" ht="15.75" thickBot="1">
      <c r="B44" s="89" t="s">
        <v>62</v>
      </c>
      <c r="C44" s="90"/>
      <c r="D44" s="90"/>
      <c r="E44" s="90"/>
      <c r="F44" s="90"/>
      <c r="G44" s="90"/>
      <c r="H44" s="90"/>
      <c r="I44" s="91"/>
      <c r="J44" s="101"/>
      <c r="K44" s="103"/>
      <c r="L44" s="97"/>
      <c r="M44" s="95"/>
    </row>
    <row r="45" spans="2:13">
      <c r="B45" s="4"/>
    </row>
    <row r="46" spans="2:13" ht="15.75" thickBot="1">
      <c r="B46" s="4" t="s">
        <v>63</v>
      </c>
    </row>
    <row r="47" spans="2:13" ht="63" customHeight="1">
      <c r="B47" s="98" t="s">
        <v>4</v>
      </c>
      <c r="C47" s="98" t="s">
        <v>5</v>
      </c>
      <c r="D47" s="98" t="s">
        <v>47</v>
      </c>
      <c r="E47" s="98" t="s">
        <v>7</v>
      </c>
      <c r="F47" s="83" t="s">
        <v>48</v>
      </c>
      <c r="G47" s="98" t="s">
        <v>49</v>
      </c>
      <c r="H47" s="22" t="s">
        <v>50</v>
      </c>
      <c r="I47" s="98" t="s">
        <v>52</v>
      </c>
      <c r="J47" s="98" t="s">
        <v>14</v>
      </c>
      <c r="K47" s="98" t="s">
        <v>53</v>
      </c>
      <c r="L47" s="98" t="s">
        <v>16</v>
      </c>
      <c r="M47" s="83" t="s">
        <v>17</v>
      </c>
    </row>
    <row r="48" spans="2:13" ht="15.75" thickBot="1">
      <c r="B48" s="99"/>
      <c r="C48" s="99"/>
      <c r="D48" s="99"/>
      <c r="E48" s="99"/>
      <c r="F48" s="85"/>
      <c r="G48" s="99"/>
      <c r="H48" s="13" t="s">
        <v>51</v>
      </c>
      <c r="I48" s="99"/>
      <c r="J48" s="99"/>
      <c r="K48" s="99"/>
      <c r="L48" s="99"/>
      <c r="M48" s="85"/>
    </row>
    <row r="49" spans="2:13" ht="23.25" customHeight="1" thickBot="1">
      <c r="B49" s="13">
        <v>1</v>
      </c>
      <c r="C49" s="14">
        <v>2</v>
      </c>
      <c r="D49" s="14">
        <v>3</v>
      </c>
      <c r="E49" s="14">
        <v>4</v>
      </c>
      <c r="F49" s="14">
        <v>5</v>
      </c>
      <c r="G49" s="14">
        <v>6</v>
      </c>
      <c r="H49" s="14" t="s">
        <v>18</v>
      </c>
      <c r="I49" s="14">
        <v>8</v>
      </c>
      <c r="J49" s="14" t="s">
        <v>19</v>
      </c>
      <c r="K49" s="14">
        <v>10</v>
      </c>
      <c r="L49" s="14" t="s">
        <v>20</v>
      </c>
      <c r="M49" s="15">
        <v>12</v>
      </c>
    </row>
    <row r="50" spans="2:13" ht="39" customHeight="1" thickBot="1">
      <c r="B50" s="13" t="s">
        <v>54</v>
      </c>
      <c r="C50" s="16" t="s">
        <v>64</v>
      </c>
      <c r="D50" s="14" t="s">
        <v>70</v>
      </c>
      <c r="E50" s="49">
        <v>395</v>
      </c>
      <c r="F50" s="14"/>
      <c r="G50" s="14" t="s">
        <v>65</v>
      </c>
      <c r="H50" s="14"/>
      <c r="I50" s="14" t="s">
        <v>23</v>
      </c>
      <c r="J50" s="14"/>
      <c r="K50" s="14"/>
      <c r="L50" s="14"/>
      <c r="M50" s="15"/>
    </row>
    <row r="51" spans="2:13">
      <c r="B51" s="86"/>
      <c r="C51" s="87"/>
      <c r="D51" s="87"/>
      <c r="E51" s="87"/>
      <c r="F51" s="87"/>
      <c r="G51" s="87"/>
      <c r="H51" s="87"/>
      <c r="I51" s="88"/>
      <c r="J51" s="100"/>
      <c r="K51" s="94" t="s">
        <v>72</v>
      </c>
      <c r="L51" s="96"/>
      <c r="M51" s="94" t="s">
        <v>72</v>
      </c>
    </row>
    <row r="52" spans="2:13" ht="15.75" thickBot="1">
      <c r="B52" s="89" t="s">
        <v>62</v>
      </c>
      <c r="C52" s="90"/>
      <c r="D52" s="90"/>
      <c r="E52" s="90"/>
      <c r="F52" s="90"/>
      <c r="G52" s="90"/>
      <c r="H52" s="90"/>
      <c r="I52" s="91"/>
      <c r="J52" s="101"/>
      <c r="K52" s="95"/>
      <c r="L52" s="97"/>
      <c r="M52" s="95"/>
    </row>
    <row r="53" spans="2:13">
      <c r="B53" s="5"/>
    </row>
    <row r="54" spans="2:13">
      <c r="B54" s="104" t="s">
        <v>82</v>
      </c>
      <c r="C54" s="105"/>
      <c r="D54" s="105"/>
      <c r="E54" s="105"/>
      <c r="F54" s="105"/>
      <c r="G54" s="105"/>
      <c r="H54" s="105"/>
      <c r="I54" s="105"/>
      <c r="J54" s="105"/>
      <c r="K54" s="105"/>
      <c r="L54" s="105"/>
      <c r="M54" s="105"/>
    </row>
    <row r="55" spans="2:13" ht="15.75">
      <c r="B55" s="6"/>
    </row>
    <row r="56" spans="2:13">
      <c r="B56" s="106" t="s">
        <v>66</v>
      </c>
      <c r="C56" s="107"/>
      <c r="D56" s="107"/>
      <c r="E56" s="107"/>
      <c r="F56" s="107"/>
      <c r="G56" s="107"/>
      <c r="H56" s="107"/>
      <c r="I56" s="107"/>
      <c r="J56" s="107"/>
      <c r="K56" s="107"/>
      <c r="L56" s="107"/>
      <c r="M56" s="107"/>
    </row>
    <row r="57" spans="2:13" ht="26.25" customHeight="1">
      <c r="B57" s="106" t="s">
        <v>78</v>
      </c>
      <c r="C57" s="107"/>
      <c r="D57" s="107"/>
      <c r="E57" s="107"/>
      <c r="F57" s="107"/>
      <c r="G57" s="107"/>
      <c r="H57" s="107"/>
      <c r="I57" s="107"/>
      <c r="J57" s="107"/>
      <c r="K57" s="107"/>
      <c r="L57" s="107"/>
      <c r="M57" s="107"/>
    </row>
    <row r="58" spans="2:13" ht="16.5">
      <c r="B58" s="9" t="s">
        <v>67</v>
      </c>
    </row>
    <row r="59" spans="2:13">
      <c r="B59" s="9" t="s">
        <v>79</v>
      </c>
    </row>
    <row r="60" spans="2:13">
      <c r="B60" s="108" t="s">
        <v>68</v>
      </c>
      <c r="C60" s="109"/>
      <c r="D60" s="109"/>
      <c r="E60" s="109"/>
      <c r="F60" s="109"/>
      <c r="G60" s="109"/>
      <c r="H60" s="109"/>
      <c r="I60" s="109"/>
      <c r="J60" s="109"/>
      <c r="K60" s="109"/>
      <c r="L60" s="109"/>
      <c r="M60" s="109"/>
    </row>
    <row r="61" spans="2:13" ht="15.75">
      <c r="B61" s="8"/>
    </row>
  </sheetData>
  <mergeCells count="72">
    <mergeCell ref="B57:M57"/>
    <mergeCell ref="B60:M60"/>
    <mergeCell ref="B51:I51"/>
    <mergeCell ref="J51:J52"/>
    <mergeCell ref="K51:K52"/>
    <mergeCell ref="L51:L52"/>
    <mergeCell ref="M51:M52"/>
    <mergeCell ref="B52:I52"/>
    <mergeCell ref="J47:J48"/>
    <mergeCell ref="K47:K48"/>
    <mergeCell ref="L47:L48"/>
    <mergeCell ref="B54:M54"/>
    <mergeCell ref="B56:M56"/>
    <mergeCell ref="K35:K36"/>
    <mergeCell ref="L35:L36"/>
    <mergeCell ref="M47:M48"/>
    <mergeCell ref="B44:I44"/>
    <mergeCell ref="J43:J44"/>
    <mergeCell ref="K43:K44"/>
    <mergeCell ref="L43:L44"/>
    <mergeCell ref="M43:M44"/>
    <mergeCell ref="B47:B48"/>
    <mergeCell ref="C47:C48"/>
    <mergeCell ref="D47:D48"/>
    <mergeCell ref="E47:E48"/>
    <mergeCell ref="F47:F48"/>
    <mergeCell ref="B43:I43"/>
    <mergeCell ref="G47:G48"/>
    <mergeCell ref="I47:I48"/>
    <mergeCell ref="J7:J9"/>
    <mergeCell ref="M35:M36"/>
    <mergeCell ref="B32:I32"/>
    <mergeCell ref="J31:J32"/>
    <mergeCell ref="K31:K32"/>
    <mergeCell ref="L31:L32"/>
    <mergeCell ref="M31:M32"/>
    <mergeCell ref="B35:B36"/>
    <mergeCell ref="C35:C36"/>
    <mergeCell ref="D35:D36"/>
    <mergeCell ref="E35:E36"/>
    <mergeCell ref="F35:F36"/>
    <mergeCell ref="B31:I31"/>
    <mergeCell ref="G35:G36"/>
    <mergeCell ref="I35:I36"/>
    <mergeCell ref="J35:J36"/>
    <mergeCell ref="M23:M24"/>
    <mergeCell ref="B23:B24"/>
    <mergeCell ref="C23:C24"/>
    <mergeCell ref="D23:D24"/>
    <mergeCell ref="E23:E24"/>
    <mergeCell ref="G23:G24"/>
    <mergeCell ref="H23:H24"/>
    <mergeCell ref="I23:I24"/>
    <mergeCell ref="J23:J24"/>
    <mergeCell ref="K23:K24"/>
    <mergeCell ref="L23:L24"/>
    <mergeCell ref="K7:K9"/>
    <mergeCell ref="L7:L9"/>
    <mergeCell ref="M7:M9"/>
    <mergeCell ref="B19:I19"/>
    <mergeCell ref="B20:I20"/>
    <mergeCell ref="J19:J20"/>
    <mergeCell ref="K19:K20"/>
    <mergeCell ref="L19:L20"/>
    <mergeCell ref="H7:H9"/>
    <mergeCell ref="B7:B9"/>
    <mergeCell ref="C7:C9"/>
    <mergeCell ref="D7:D9"/>
    <mergeCell ref="E7:E9"/>
    <mergeCell ref="G7:G9"/>
    <mergeCell ref="M19:M20"/>
    <mergeCell ref="I7:I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M58"/>
  <sheetViews>
    <sheetView tabSelected="1" topLeftCell="A43" workbookViewId="0">
      <selection activeCell="B54" sqref="B54:M54"/>
    </sheetView>
  </sheetViews>
  <sheetFormatPr defaultRowHeight="15"/>
  <cols>
    <col min="2" max="2" width="5" customWidth="1"/>
    <col min="3" max="3" width="14.42578125" customWidth="1"/>
    <col min="4" max="4" width="6.28515625" customWidth="1"/>
    <col min="6" max="6" width="9.42578125" customWidth="1"/>
    <col min="7" max="7" width="12.140625" customWidth="1"/>
    <col min="8" max="8" width="15.140625" customWidth="1"/>
    <col min="9" max="9" width="11.7109375" customWidth="1"/>
    <col min="10" max="10" width="13" customWidth="1"/>
    <col min="12" max="12" width="13.5703125" customWidth="1"/>
    <col min="13" max="13" width="10.28515625" customWidth="1"/>
  </cols>
  <sheetData>
    <row r="2" spans="2:13" ht="15.75">
      <c r="K2" s="1" t="s">
        <v>0</v>
      </c>
    </row>
    <row r="3" spans="2:13" ht="15.75">
      <c r="K3" s="1" t="s">
        <v>1</v>
      </c>
    </row>
    <row r="4" spans="2:13">
      <c r="K4" s="2"/>
    </row>
    <row r="5" spans="2:13">
      <c r="K5" s="3" t="s">
        <v>2</v>
      </c>
    </row>
    <row r="6" spans="2:13" ht="15.75" thickBot="1">
      <c r="B6" s="4" t="s">
        <v>3</v>
      </c>
    </row>
    <row r="7" spans="2:13" ht="61.5" customHeight="1">
      <c r="B7" s="23" t="s">
        <v>4</v>
      </c>
      <c r="C7" s="23" t="s">
        <v>5</v>
      </c>
      <c r="D7" s="23" t="s">
        <v>6</v>
      </c>
      <c r="E7" s="23" t="s">
        <v>7</v>
      </c>
      <c r="F7" s="10" t="s">
        <v>74</v>
      </c>
      <c r="G7" s="23" t="s">
        <v>11</v>
      </c>
      <c r="H7" s="23" t="s">
        <v>12</v>
      </c>
      <c r="I7" s="23" t="s">
        <v>13</v>
      </c>
      <c r="J7" s="23" t="s">
        <v>14</v>
      </c>
      <c r="K7" s="23" t="s">
        <v>15</v>
      </c>
      <c r="L7" s="23" t="s">
        <v>16</v>
      </c>
      <c r="M7" s="23" t="s">
        <v>17</v>
      </c>
    </row>
    <row r="8" spans="2:13" ht="15.75" thickBot="1">
      <c r="B8" s="13">
        <v>1</v>
      </c>
      <c r="C8" s="13">
        <v>2</v>
      </c>
      <c r="D8" s="13">
        <v>3</v>
      </c>
      <c r="E8" s="13">
        <v>4</v>
      </c>
      <c r="F8" s="13">
        <v>5</v>
      </c>
      <c r="G8" s="13">
        <v>6</v>
      </c>
      <c r="H8" s="13" t="s">
        <v>18</v>
      </c>
      <c r="I8" s="13">
        <v>8</v>
      </c>
      <c r="J8" s="13" t="s">
        <v>19</v>
      </c>
      <c r="K8" s="13">
        <v>10</v>
      </c>
      <c r="L8" s="13" t="s">
        <v>20</v>
      </c>
      <c r="M8" s="46">
        <v>12</v>
      </c>
    </row>
    <row r="9" spans="2:13" ht="21.75" thickBot="1">
      <c r="B9" s="12">
        <v>1</v>
      </c>
      <c r="C9" s="63" t="s">
        <v>21</v>
      </c>
      <c r="D9" s="64" t="s">
        <v>69</v>
      </c>
      <c r="E9" s="65">
        <v>11845.49</v>
      </c>
      <c r="F9" s="66"/>
      <c r="G9" s="66">
        <v>22</v>
      </c>
      <c r="H9" s="74">
        <f>G9*F9*E9</f>
        <v>0</v>
      </c>
      <c r="I9" s="66">
        <v>24</v>
      </c>
      <c r="J9" s="74">
        <f>H9*I9</f>
        <v>0</v>
      </c>
      <c r="K9" s="82">
        <v>0.23</v>
      </c>
      <c r="L9" s="74">
        <f>J9+(J9*K9)</f>
        <v>0</v>
      </c>
      <c r="M9" s="67"/>
    </row>
    <row r="10" spans="2:13" ht="21.75" thickBot="1">
      <c r="B10" s="12">
        <v>2</v>
      </c>
      <c r="C10" s="16" t="s">
        <v>24</v>
      </c>
      <c r="D10" s="17" t="s">
        <v>69</v>
      </c>
      <c r="E10" s="51">
        <v>250.13</v>
      </c>
      <c r="F10" s="51"/>
      <c r="G10" s="51">
        <v>9</v>
      </c>
      <c r="H10" s="74">
        <f t="shared" ref="H10:H15" si="0">G10*F10*E10</f>
        <v>0</v>
      </c>
      <c r="I10" s="51">
        <v>24</v>
      </c>
      <c r="J10" s="74">
        <f t="shared" ref="J10:J16" si="1">H10*I10</f>
        <v>0</v>
      </c>
      <c r="K10" s="82">
        <v>0.23</v>
      </c>
      <c r="L10" s="74">
        <f t="shared" ref="L10:L16" si="2">J10+(J10*K10)</f>
        <v>0</v>
      </c>
      <c r="M10" s="59"/>
    </row>
    <row r="11" spans="2:13" ht="36" customHeight="1" thickBot="1">
      <c r="B11" s="44">
        <v>3</v>
      </c>
      <c r="C11" s="45" t="s">
        <v>26</v>
      </c>
      <c r="D11" s="39" t="s">
        <v>69</v>
      </c>
      <c r="E11" s="53">
        <v>1108.8</v>
      </c>
      <c r="F11" s="52"/>
      <c r="G11" s="52">
        <v>2</v>
      </c>
      <c r="H11" s="74">
        <f t="shared" si="0"/>
        <v>0</v>
      </c>
      <c r="I11" s="56">
        <v>24</v>
      </c>
      <c r="J11" s="74">
        <f t="shared" si="1"/>
        <v>0</v>
      </c>
      <c r="K11" s="82">
        <v>0.23</v>
      </c>
      <c r="L11" s="74">
        <f t="shared" si="2"/>
        <v>0</v>
      </c>
      <c r="M11" s="62"/>
    </row>
    <row r="12" spans="2:13" ht="36" customHeight="1" thickBot="1">
      <c r="B12" s="44"/>
      <c r="C12" s="45" t="s">
        <v>29</v>
      </c>
      <c r="D12" s="39" t="s">
        <v>69</v>
      </c>
      <c r="E12" s="52">
        <v>1101.77</v>
      </c>
      <c r="F12" s="52"/>
      <c r="G12" s="52">
        <v>1</v>
      </c>
      <c r="H12" s="74">
        <f t="shared" si="0"/>
        <v>0</v>
      </c>
      <c r="I12" s="69">
        <v>4</v>
      </c>
      <c r="J12" s="74">
        <f t="shared" si="1"/>
        <v>0</v>
      </c>
      <c r="K12" s="82">
        <v>0.23</v>
      </c>
      <c r="L12" s="74">
        <f t="shared" si="2"/>
        <v>0</v>
      </c>
      <c r="M12" s="62"/>
    </row>
    <row r="13" spans="2:13" ht="22.5" customHeight="1" thickBot="1">
      <c r="B13" s="24">
        <v>5</v>
      </c>
      <c r="C13" s="25" t="s">
        <v>33</v>
      </c>
      <c r="D13" s="26" t="s">
        <v>69</v>
      </c>
      <c r="E13" s="55">
        <v>366.33</v>
      </c>
      <c r="F13" s="55"/>
      <c r="G13" s="55">
        <v>2</v>
      </c>
      <c r="H13" s="74">
        <f t="shared" si="0"/>
        <v>0</v>
      </c>
      <c r="I13" s="55">
        <v>24</v>
      </c>
      <c r="J13" s="74">
        <f t="shared" si="1"/>
        <v>0</v>
      </c>
      <c r="K13" s="82">
        <v>0.23</v>
      </c>
      <c r="L13" s="74">
        <f t="shared" si="2"/>
        <v>0</v>
      </c>
      <c r="M13" s="60"/>
    </row>
    <row r="14" spans="2:13" ht="24.75" customHeight="1" thickBot="1">
      <c r="B14" s="12">
        <v>6</v>
      </c>
      <c r="C14" s="21" t="s">
        <v>34</v>
      </c>
      <c r="D14" s="21" t="s">
        <v>35</v>
      </c>
      <c r="E14" s="56">
        <v>3</v>
      </c>
      <c r="F14" s="56"/>
      <c r="G14" s="56">
        <v>176</v>
      </c>
      <c r="H14" s="74">
        <f t="shared" si="0"/>
        <v>0</v>
      </c>
      <c r="I14" s="51">
        <v>24</v>
      </c>
      <c r="J14" s="74">
        <f t="shared" si="1"/>
        <v>0</v>
      </c>
      <c r="K14" s="82">
        <v>0.23</v>
      </c>
      <c r="L14" s="74">
        <f t="shared" si="2"/>
        <v>0</v>
      </c>
      <c r="M14" s="59"/>
    </row>
    <row r="15" spans="2:13" ht="15.75" thickBot="1">
      <c r="B15" s="10">
        <v>7</v>
      </c>
      <c r="C15" s="29" t="s">
        <v>38</v>
      </c>
      <c r="D15" s="26" t="s">
        <v>69</v>
      </c>
      <c r="E15" s="57">
        <v>2846.22</v>
      </c>
      <c r="F15" s="55"/>
      <c r="G15" s="60">
        <v>26</v>
      </c>
      <c r="H15" s="74">
        <f t="shared" si="0"/>
        <v>0</v>
      </c>
      <c r="I15" s="52">
        <v>24</v>
      </c>
      <c r="J15" s="74">
        <f t="shared" si="1"/>
        <v>0</v>
      </c>
      <c r="K15" s="82">
        <v>0.08</v>
      </c>
      <c r="L15" s="74">
        <f t="shared" si="2"/>
        <v>0</v>
      </c>
      <c r="M15" s="52"/>
    </row>
    <row r="16" spans="2:13" ht="23.25" customHeight="1" thickBot="1">
      <c r="B16" s="23">
        <v>8</v>
      </c>
      <c r="C16" s="54" t="s">
        <v>81</v>
      </c>
      <c r="D16" s="30" t="s">
        <v>69</v>
      </c>
      <c r="E16" s="58">
        <v>25</v>
      </c>
      <c r="F16" s="61"/>
      <c r="G16" s="62" t="s">
        <v>40</v>
      </c>
      <c r="H16" s="52"/>
      <c r="I16" s="52">
        <v>16</v>
      </c>
      <c r="J16" s="74">
        <f t="shared" si="1"/>
        <v>0</v>
      </c>
      <c r="K16" s="82">
        <v>0.08</v>
      </c>
      <c r="L16" s="74">
        <f t="shared" si="2"/>
        <v>0</v>
      </c>
      <c r="M16" s="52"/>
    </row>
    <row r="17" spans="2:13">
      <c r="B17" s="86"/>
      <c r="C17" s="87"/>
      <c r="D17" s="87"/>
      <c r="E17" s="87"/>
      <c r="F17" s="87"/>
      <c r="G17" s="87"/>
      <c r="H17" s="87"/>
      <c r="I17" s="88"/>
      <c r="J17" s="110">
        <f>SUM(J9:J16)</f>
        <v>0</v>
      </c>
      <c r="K17" s="102" t="s">
        <v>72</v>
      </c>
      <c r="L17" s="110">
        <f>SUM(L9:L16)</f>
        <v>0</v>
      </c>
      <c r="M17" s="102" t="s">
        <v>72</v>
      </c>
    </row>
    <row r="18" spans="2:13" ht="15.75" thickBot="1">
      <c r="B18" s="89" t="s">
        <v>42</v>
      </c>
      <c r="C18" s="90"/>
      <c r="D18" s="90"/>
      <c r="E18" s="90"/>
      <c r="F18" s="90"/>
      <c r="G18" s="90"/>
      <c r="H18" s="90"/>
      <c r="I18" s="91"/>
      <c r="J18" s="111"/>
      <c r="K18" s="103"/>
      <c r="L18" s="111"/>
      <c r="M18" s="103"/>
    </row>
    <row r="19" spans="2:13">
      <c r="B19" s="5"/>
    </row>
    <row r="20" spans="2:13" ht="15.75" thickBot="1">
      <c r="B20" s="4" t="s">
        <v>43</v>
      </c>
    </row>
    <row r="21" spans="2:13" ht="63" customHeight="1">
      <c r="B21" s="23" t="s">
        <v>4</v>
      </c>
      <c r="C21" s="44" t="s">
        <v>5</v>
      </c>
      <c r="D21" s="44" t="s">
        <v>6</v>
      </c>
      <c r="E21" s="44" t="s">
        <v>7</v>
      </c>
      <c r="F21" s="10" t="s">
        <v>73</v>
      </c>
      <c r="G21" s="44" t="s">
        <v>11</v>
      </c>
      <c r="H21" s="44" t="s">
        <v>12</v>
      </c>
      <c r="I21" s="44" t="s">
        <v>13</v>
      </c>
      <c r="J21" s="44" t="s">
        <v>14</v>
      </c>
      <c r="K21" s="44" t="s">
        <v>15</v>
      </c>
      <c r="L21" s="44" t="s">
        <v>16</v>
      </c>
      <c r="M21" s="44" t="s">
        <v>17</v>
      </c>
    </row>
    <row r="22" spans="2:13" ht="15.75" thickBot="1">
      <c r="B22" s="13">
        <v>1</v>
      </c>
      <c r="C22" s="13">
        <v>2</v>
      </c>
      <c r="D22" s="13">
        <v>3</v>
      </c>
      <c r="E22" s="13">
        <v>4</v>
      </c>
      <c r="F22" s="13">
        <v>5</v>
      </c>
      <c r="G22" s="13">
        <v>6</v>
      </c>
      <c r="H22" s="13" t="s">
        <v>18</v>
      </c>
      <c r="I22" s="13">
        <v>8</v>
      </c>
      <c r="J22" s="13" t="s">
        <v>19</v>
      </c>
      <c r="K22" s="13">
        <v>10</v>
      </c>
      <c r="L22" s="13" t="s">
        <v>20</v>
      </c>
      <c r="M22" s="46">
        <v>12</v>
      </c>
    </row>
    <row r="23" spans="2:13" ht="21.75" thickBot="1">
      <c r="B23" s="12">
        <v>1</v>
      </c>
      <c r="C23" s="63" t="s">
        <v>21</v>
      </c>
      <c r="D23" s="64" t="s">
        <v>69</v>
      </c>
      <c r="E23" s="65">
        <v>2488.19</v>
      </c>
      <c r="F23" s="66"/>
      <c r="G23" s="66">
        <v>22</v>
      </c>
      <c r="H23" s="74">
        <f>E23*F23*G23</f>
        <v>0</v>
      </c>
      <c r="I23" s="66">
        <v>24</v>
      </c>
      <c r="J23" s="74">
        <f>H23*I23</f>
        <v>0</v>
      </c>
      <c r="K23" s="82">
        <v>0.23</v>
      </c>
      <c r="L23" s="74">
        <f>J23+(J23*K23)</f>
        <v>0</v>
      </c>
      <c r="M23" s="67"/>
    </row>
    <row r="24" spans="2:13" ht="42.75" thickBot="1">
      <c r="B24" s="12">
        <v>2</v>
      </c>
      <c r="C24" s="63" t="s">
        <v>44</v>
      </c>
      <c r="D24" s="64" t="s">
        <v>69</v>
      </c>
      <c r="E24" s="68">
        <v>139.69999999999999</v>
      </c>
      <c r="F24" s="66"/>
      <c r="G24" s="66">
        <v>9</v>
      </c>
      <c r="H24" s="74">
        <f t="shared" ref="H24:H27" si="3">E24*F24*G24</f>
        <v>0</v>
      </c>
      <c r="I24" s="66">
        <v>24</v>
      </c>
      <c r="J24" s="74">
        <f t="shared" ref="J24:J27" si="4">H24*I24</f>
        <v>0</v>
      </c>
      <c r="K24" s="82">
        <v>0.23</v>
      </c>
      <c r="L24" s="74">
        <f t="shared" ref="L24:L27" si="5">J24+(J24*K24)</f>
        <v>0</v>
      </c>
      <c r="M24" s="67"/>
    </row>
    <row r="25" spans="2:13" ht="22.5" customHeight="1" thickBot="1">
      <c r="B25" s="23">
        <v>2</v>
      </c>
      <c r="C25" s="70" t="s">
        <v>29</v>
      </c>
      <c r="D25" s="71" t="s">
        <v>69</v>
      </c>
      <c r="E25" s="72">
        <v>467.18</v>
      </c>
      <c r="F25" s="72"/>
      <c r="G25" s="72">
        <v>1</v>
      </c>
      <c r="H25" s="74">
        <f t="shared" si="3"/>
        <v>0</v>
      </c>
      <c r="I25" s="72">
        <v>4</v>
      </c>
      <c r="J25" s="74">
        <f t="shared" si="4"/>
        <v>0</v>
      </c>
      <c r="K25" s="82">
        <v>0.23</v>
      </c>
      <c r="L25" s="74">
        <f t="shared" si="5"/>
        <v>0</v>
      </c>
      <c r="M25" s="72"/>
    </row>
    <row r="26" spans="2:13" ht="22.5" customHeight="1" thickBot="1">
      <c r="B26" s="23">
        <v>3</v>
      </c>
      <c r="C26" s="70" t="s">
        <v>33</v>
      </c>
      <c r="D26" s="71" t="s">
        <v>69</v>
      </c>
      <c r="E26" s="73">
        <v>51</v>
      </c>
      <c r="F26" s="72"/>
      <c r="G26" s="72">
        <v>2</v>
      </c>
      <c r="H26" s="74">
        <f t="shared" si="3"/>
        <v>0</v>
      </c>
      <c r="I26" s="72">
        <v>24</v>
      </c>
      <c r="J26" s="74">
        <f t="shared" si="4"/>
        <v>0</v>
      </c>
      <c r="K26" s="82">
        <v>0.23</v>
      </c>
      <c r="L26" s="74">
        <f t="shared" si="5"/>
        <v>0</v>
      </c>
      <c r="M26" s="72"/>
    </row>
    <row r="27" spans="2:13" ht="15.75" thickBot="1">
      <c r="B27" s="23">
        <v>4</v>
      </c>
      <c r="C27" s="70" t="s">
        <v>38</v>
      </c>
      <c r="D27" s="71" t="s">
        <v>69</v>
      </c>
      <c r="E27" s="72">
        <v>612.66</v>
      </c>
      <c r="F27" s="72"/>
      <c r="G27" s="72">
        <v>26</v>
      </c>
      <c r="H27" s="74">
        <f t="shared" si="3"/>
        <v>0</v>
      </c>
      <c r="I27" s="72">
        <v>24</v>
      </c>
      <c r="J27" s="74">
        <f t="shared" si="4"/>
        <v>0</v>
      </c>
      <c r="K27" s="82">
        <v>0.08</v>
      </c>
      <c r="L27" s="74">
        <f t="shared" si="5"/>
        <v>0</v>
      </c>
      <c r="M27" s="72"/>
    </row>
    <row r="28" spans="2:13">
      <c r="B28" s="86"/>
      <c r="C28" s="87"/>
      <c r="D28" s="87"/>
      <c r="E28" s="87"/>
      <c r="F28" s="87"/>
      <c r="G28" s="87"/>
      <c r="H28" s="87"/>
      <c r="I28" s="88"/>
      <c r="J28" s="112">
        <f>SUM(J23:J27)</f>
        <v>0</v>
      </c>
      <c r="K28" s="102" t="s">
        <v>72</v>
      </c>
      <c r="L28" s="110">
        <f>SUM(L23:L27)</f>
        <v>0</v>
      </c>
      <c r="M28" s="102" t="s">
        <v>72</v>
      </c>
    </row>
    <row r="29" spans="2:13" ht="15.75" thickBot="1">
      <c r="B29" s="89" t="s">
        <v>45</v>
      </c>
      <c r="C29" s="90"/>
      <c r="D29" s="90"/>
      <c r="E29" s="90"/>
      <c r="F29" s="90"/>
      <c r="G29" s="90"/>
      <c r="H29" s="90"/>
      <c r="I29" s="91"/>
      <c r="J29" s="113"/>
      <c r="K29" s="103"/>
      <c r="L29" s="114"/>
      <c r="M29" s="103"/>
    </row>
    <row r="30" spans="2:13">
      <c r="B30" s="7"/>
    </row>
    <row r="31" spans="2:13" ht="15.75" thickBot="1">
      <c r="B31" s="4" t="s">
        <v>46</v>
      </c>
    </row>
    <row r="32" spans="2:13" ht="63" customHeight="1">
      <c r="B32" s="98" t="s">
        <v>4</v>
      </c>
      <c r="C32" s="98" t="s">
        <v>5</v>
      </c>
      <c r="D32" s="98" t="s">
        <v>47</v>
      </c>
      <c r="E32" s="98" t="s">
        <v>7</v>
      </c>
      <c r="F32" s="83" t="s">
        <v>48</v>
      </c>
      <c r="G32" s="98" t="s">
        <v>49</v>
      </c>
      <c r="H32" s="22" t="s">
        <v>50</v>
      </c>
      <c r="I32" s="98" t="s">
        <v>52</v>
      </c>
      <c r="J32" s="98" t="s">
        <v>14</v>
      </c>
      <c r="K32" s="98" t="s">
        <v>53</v>
      </c>
      <c r="L32" s="98" t="s">
        <v>16</v>
      </c>
      <c r="M32" s="83" t="s">
        <v>17</v>
      </c>
    </row>
    <row r="33" spans="2:13" ht="15.75" thickBot="1">
      <c r="B33" s="99"/>
      <c r="C33" s="99"/>
      <c r="D33" s="99"/>
      <c r="E33" s="99"/>
      <c r="F33" s="85"/>
      <c r="G33" s="99"/>
      <c r="H33" s="13" t="s">
        <v>51</v>
      </c>
      <c r="I33" s="99"/>
      <c r="J33" s="99"/>
      <c r="K33" s="99"/>
      <c r="L33" s="99"/>
      <c r="M33" s="85"/>
    </row>
    <row r="34" spans="2:13" ht="15.75" thickBot="1">
      <c r="B34" s="13">
        <v>1</v>
      </c>
      <c r="C34" s="14">
        <v>2</v>
      </c>
      <c r="D34" s="14">
        <v>3</v>
      </c>
      <c r="E34" s="14">
        <v>4</v>
      </c>
      <c r="F34" s="14">
        <v>5</v>
      </c>
      <c r="G34" s="14">
        <v>6</v>
      </c>
      <c r="H34" s="14" t="s">
        <v>18</v>
      </c>
      <c r="I34" s="14">
        <v>8</v>
      </c>
      <c r="J34" s="14" t="s">
        <v>19</v>
      </c>
      <c r="K34" s="14">
        <v>10</v>
      </c>
      <c r="L34" s="14" t="s">
        <v>20</v>
      </c>
      <c r="M34" s="15">
        <v>12</v>
      </c>
    </row>
    <row r="35" spans="2:13" ht="21.75" thickBot="1">
      <c r="B35" s="13" t="s">
        <v>54</v>
      </c>
      <c r="C35" s="63" t="s">
        <v>55</v>
      </c>
      <c r="D35" s="75" t="s">
        <v>70</v>
      </c>
      <c r="E35" s="65">
        <v>3454.78</v>
      </c>
      <c r="F35" s="66"/>
      <c r="G35" s="66">
        <v>22</v>
      </c>
      <c r="H35" s="74">
        <f>E35*F35*G35</f>
        <v>0</v>
      </c>
      <c r="I35" s="66">
        <v>24</v>
      </c>
      <c r="J35" s="74">
        <f>H35*I35</f>
        <v>0</v>
      </c>
      <c r="K35" s="82">
        <v>0.23</v>
      </c>
      <c r="L35" s="74">
        <f>J35+(J35*K35)</f>
        <v>0</v>
      </c>
      <c r="M35" s="67"/>
    </row>
    <row r="36" spans="2:13" ht="42.75" thickBot="1">
      <c r="B36" s="13" t="s">
        <v>56</v>
      </c>
      <c r="C36" s="63" t="s">
        <v>57</v>
      </c>
      <c r="D36" s="75" t="s">
        <v>70</v>
      </c>
      <c r="E36" s="66">
        <v>40.86</v>
      </c>
      <c r="F36" s="66"/>
      <c r="G36" s="66">
        <v>1</v>
      </c>
      <c r="H36" s="74">
        <f t="shared" ref="H36:H38" si="6">E36*F36*G36</f>
        <v>0</v>
      </c>
      <c r="I36" s="66">
        <v>24</v>
      </c>
      <c r="J36" s="74">
        <f t="shared" ref="J36:J39" si="7">H36*I36</f>
        <v>0</v>
      </c>
      <c r="K36" s="82">
        <v>0.23</v>
      </c>
      <c r="L36" s="74">
        <f t="shared" ref="L36:L39" si="8">J36+(J36*K36)</f>
        <v>0</v>
      </c>
      <c r="M36" s="67"/>
    </row>
    <row r="37" spans="2:13" ht="27" customHeight="1" thickBot="1">
      <c r="B37" s="13" t="s">
        <v>58</v>
      </c>
      <c r="C37" s="76" t="s">
        <v>71</v>
      </c>
      <c r="D37" s="75" t="s">
        <v>59</v>
      </c>
      <c r="E37" s="66">
        <v>3</v>
      </c>
      <c r="F37" s="66"/>
      <c r="G37" s="66">
        <v>176</v>
      </c>
      <c r="H37" s="74">
        <f t="shared" si="6"/>
        <v>0</v>
      </c>
      <c r="I37" s="66">
        <v>24</v>
      </c>
      <c r="J37" s="74">
        <f t="shared" si="7"/>
        <v>0</v>
      </c>
      <c r="K37" s="82">
        <v>0.23</v>
      </c>
      <c r="L37" s="74">
        <f t="shared" si="8"/>
        <v>0</v>
      </c>
      <c r="M37" s="67"/>
    </row>
    <row r="38" spans="2:13" ht="15.75" thickBot="1">
      <c r="B38" s="22" t="s">
        <v>60</v>
      </c>
      <c r="C38" s="77" t="s">
        <v>38</v>
      </c>
      <c r="D38" s="78" t="s">
        <v>70</v>
      </c>
      <c r="E38" s="72">
        <v>251.92</v>
      </c>
      <c r="F38" s="72"/>
      <c r="G38" s="72">
        <v>26</v>
      </c>
      <c r="H38" s="74">
        <f t="shared" si="6"/>
        <v>0</v>
      </c>
      <c r="I38" s="72">
        <v>24</v>
      </c>
      <c r="J38" s="74">
        <f t="shared" si="7"/>
        <v>0</v>
      </c>
      <c r="K38" s="82">
        <v>0.08</v>
      </c>
      <c r="L38" s="74">
        <f t="shared" si="8"/>
        <v>0</v>
      </c>
      <c r="M38" s="72"/>
    </row>
    <row r="39" spans="2:13" ht="32.25" thickBot="1">
      <c r="B39" s="31" t="s">
        <v>61</v>
      </c>
      <c r="C39" s="76" t="s">
        <v>75</v>
      </c>
      <c r="D39" s="79" t="s">
        <v>70</v>
      </c>
      <c r="E39" s="73">
        <v>150</v>
      </c>
      <c r="F39" s="80"/>
      <c r="G39" s="72" t="s">
        <v>40</v>
      </c>
      <c r="H39" s="66"/>
      <c r="I39" s="72">
        <v>16</v>
      </c>
      <c r="J39" s="74">
        <f t="shared" si="7"/>
        <v>0</v>
      </c>
      <c r="K39" s="82">
        <v>0.08</v>
      </c>
      <c r="L39" s="74">
        <f t="shared" si="8"/>
        <v>0</v>
      </c>
      <c r="M39" s="72"/>
    </row>
    <row r="40" spans="2:13">
      <c r="B40" s="86"/>
      <c r="C40" s="87"/>
      <c r="D40" s="87"/>
      <c r="E40" s="87"/>
      <c r="F40" s="87"/>
      <c r="G40" s="87"/>
      <c r="H40" s="87"/>
      <c r="I40" s="88"/>
      <c r="J40" s="115">
        <f>SUM(J35:J39)</f>
        <v>0</v>
      </c>
      <c r="K40" s="94" t="s">
        <v>72</v>
      </c>
      <c r="L40" s="115">
        <f>SUM(L35:L39)</f>
        <v>0</v>
      </c>
      <c r="M40" s="94" t="s">
        <v>72</v>
      </c>
    </row>
    <row r="41" spans="2:13" ht="15.75" thickBot="1">
      <c r="B41" s="89" t="s">
        <v>62</v>
      </c>
      <c r="C41" s="90"/>
      <c r="D41" s="90"/>
      <c r="E41" s="90"/>
      <c r="F41" s="90"/>
      <c r="G41" s="90"/>
      <c r="H41" s="90"/>
      <c r="I41" s="91"/>
      <c r="J41" s="116"/>
      <c r="K41" s="95"/>
      <c r="L41" s="116"/>
      <c r="M41" s="95"/>
    </row>
    <row r="42" spans="2:13">
      <c r="B42" s="4"/>
    </row>
    <row r="43" spans="2:13" ht="15.75" thickBot="1">
      <c r="B43" s="4" t="s">
        <v>63</v>
      </c>
    </row>
    <row r="44" spans="2:13" ht="63" customHeight="1">
      <c r="B44" s="98" t="s">
        <v>4</v>
      </c>
      <c r="C44" s="98" t="s">
        <v>5</v>
      </c>
      <c r="D44" s="98" t="s">
        <v>47</v>
      </c>
      <c r="E44" s="98" t="s">
        <v>7</v>
      </c>
      <c r="F44" s="83" t="s">
        <v>48</v>
      </c>
      <c r="G44" s="98" t="s">
        <v>49</v>
      </c>
      <c r="H44" s="22" t="s">
        <v>80</v>
      </c>
      <c r="I44" s="98" t="s">
        <v>52</v>
      </c>
      <c r="J44" s="98" t="s">
        <v>14</v>
      </c>
      <c r="K44" s="98" t="s">
        <v>53</v>
      </c>
      <c r="L44" s="98" t="s">
        <v>16</v>
      </c>
      <c r="M44" s="83" t="s">
        <v>17</v>
      </c>
    </row>
    <row r="45" spans="2:13" ht="15.75" thickBot="1">
      <c r="B45" s="99"/>
      <c r="C45" s="99"/>
      <c r="D45" s="99"/>
      <c r="E45" s="99"/>
      <c r="F45" s="85"/>
      <c r="G45" s="99"/>
      <c r="H45" s="13"/>
      <c r="I45" s="99"/>
      <c r="J45" s="99"/>
      <c r="K45" s="99"/>
      <c r="L45" s="99"/>
      <c r="M45" s="85"/>
    </row>
    <row r="46" spans="2:13" ht="15.75" thickBot="1">
      <c r="B46" s="13">
        <v>1</v>
      </c>
      <c r="C46" s="14">
        <v>2</v>
      </c>
      <c r="D46" s="14">
        <v>3</v>
      </c>
      <c r="E46" s="14">
        <v>4</v>
      </c>
      <c r="F46" s="14">
        <v>5</v>
      </c>
      <c r="G46" s="14">
        <v>6</v>
      </c>
      <c r="H46" s="14" t="s">
        <v>18</v>
      </c>
      <c r="I46" s="14">
        <v>8</v>
      </c>
      <c r="J46" s="14" t="s">
        <v>19</v>
      </c>
      <c r="K46" s="14">
        <v>10</v>
      </c>
      <c r="L46" s="14" t="s">
        <v>20</v>
      </c>
      <c r="M46" s="15">
        <v>12</v>
      </c>
    </row>
    <row r="47" spans="2:13" ht="32.25" thickBot="1">
      <c r="B47" s="13" t="s">
        <v>54</v>
      </c>
      <c r="C47" s="63" t="s">
        <v>64</v>
      </c>
      <c r="D47" s="75" t="s">
        <v>70</v>
      </c>
      <c r="E47" s="68">
        <v>395</v>
      </c>
      <c r="F47" s="66"/>
      <c r="G47" s="66">
        <v>4</v>
      </c>
      <c r="H47" s="74">
        <f>E47*F47*G47</f>
        <v>0</v>
      </c>
      <c r="I47" s="66">
        <v>24</v>
      </c>
      <c r="J47" s="74">
        <f>H47*I47</f>
        <v>0</v>
      </c>
      <c r="K47" s="82">
        <v>0.23</v>
      </c>
      <c r="L47" s="74">
        <f>J47+(J47*K47)</f>
        <v>0</v>
      </c>
      <c r="M47" s="67"/>
    </row>
    <row r="48" spans="2:13">
      <c r="B48" s="86"/>
      <c r="C48" s="87"/>
      <c r="D48" s="87"/>
      <c r="E48" s="87"/>
      <c r="F48" s="87"/>
      <c r="G48" s="87"/>
      <c r="H48" s="87"/>
      <c r="I48" s="88"/>
      <c r="J48" s="117">
        <f>J47</f>
        <v>0</v>
      </c>
      <c r="K48" s="94" t="s">
        <v>72</v>
      </c>
      <c r="L48" s="117">
        <f>L47</f>
        <v>0</v>
      </c>
      <c r="M48" s="94" t="s">
        <v>72</v>
      </c>
    </row>
    <row r="49" spans="2:13" ht="15.75" thickBot="1">
      <c r="B49" s="89" t="s">
        <v>62</v>
      </c>
      <c r="C49" s="90"/>
      <c r="D49" s="90"/>
      <c r="E49" s="90"/>
      <c r="F49" s="90"/>
      <c r="G49" s="90"/>
      <c r="H49" s="90"/>
      <c r="I49" s="91"/>
      <c r="J49" s="118"/>
      <c r="K49" s="95"/>
      <c r="L49" s="118"/>
      <c r="M49" s="95"/>
    </row>
    <row r="50" spans="2:13">
      <c r="B50" s="5"/>
    </row>
    <row r="51" spans="2:13">
      <c r="B51" s="104" t="s">
        <v>83</v>
      </c>
      <c r="C51" s="105"/>
      <c r="D51" s="105"/>
      <c r="E51" s="105"/>
      <c r="F51" s="105"/>
      <c r="G51" s="105"/>
      <c r="H51" s="105"/>
      <c r="I51" s="105"/>
      <c r="J51" s="105"/>
      <c r="K51" s="105"/>
      <c r="L51" s="105"/>
      <c r="M51" s="105"/>
    </row>
    <row r="52" spans="2:13" ht="15.75">
      <c r="B52" s="6"/>
    </row>
    <row r="53" spans="2:13">
      <c r="B53" s="106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</row>
    <row r="54" spans="2:13" ht="25.5" customHeight="1">
      <c r="B54" s="119" t="s">
        <v>84</v>
      </c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</row>
    <row r="55" spans="2:13">
      <c r="B55" s="9"/>
    </row>
    <row r="56" spans="2:13">
      <c r="B56" s="9"/>
      <c r="G56" s="81"/>
    </row>
    <row r="57" spans="2:13">
      <c r="B57" s="108"/>
      <c r="C57" s="109"/>
      <c r="D57" s="109"/>
      <c r="E57" s="109"/>
      <c r="F57" s="109"/>
      <c r="G57" s="109"/>
      <c r="H57" s="109"/>
      <c r="I57" s="109"/>
      <c r="J57" s="109"/>
      <c r="K57" s="109"/>
      <c r="L57" s="109"/>
      <c r="M57" s="109"/>
    </row>
    <row r="58" spans="2:13" ht="15.75">
      <c r="B58" s="8"/>
    </row>
  </sheetData>
  <mergeCells count="50">
    <mergeCell ref="B57:M57"/>
    <mergeCell ref="J44:J45"/>
    <mergeCell ref="K44:K45"/>
    <mergeCell ref="L44:L45"/>
    <mergeCell ref="M44:M45"/>
    <mergeCell ref="B48:I48"/>
    <mergeCell ref="J48:J49"/>
    <mergeCell ref="K48:K49"/>
    <mergeCell ref="L48:L49"/>
    <mergeCell ref="M48:M49"/>
    <mergeCell ref="B49:I49"/>
    <mergeCell ref="G44:G45"/>
    <mergeCell ref="I44:I45"/>
    <mergeCell ref="B51:M51"/>
    <mergeCell ref="B53:M53"/>
    <mergeCell ref="B54:M54"/>
    <mergeCell ref="B44:B45"/>
    <mergeCell ref="C44:C45"/>
    <mergeCell ref="D44:D45"/>
    <mergeCell ref="E44:E45"/>
    <mergeCell ref="F44:F45"/>
    <mergeCell ref="B40:I40"/>
    <mergeCell ref="J40:J41"/>
    <mergeCell ref="K40:K41"/>
    <mergeCell ref="L40:L41"/>
    <mergeCell ref="M40:M41"/>
    <mergeCell ref="B41:I41"/>
    <mergeCell ref="J32:J33"/>
    <mergeCell ref="K32:K33"/>
    <mergeCell ref="L32:L33"/>
    <mergeCell ref="M32:M33"/>
    <mergeCell ref="B29:I29"/>
    <mergeCell ref="B32:B33"/>
    <mergeCell ref="C32:C33"/>
    <mergeCell ref="D32:D33"/>
    <mergeCell ref="E32:E33"/>
    <mergeCell ref="F32:F33"/>
    <mergeCell ref="G32:G33"/>
    <mergeCell ref="I32:I33"/>
    <mergeCell ref="B28:I28"/>
    <mergeCell ref="J28:J29"/>
    <mergeCell ref="K28:K29"/>
    <mergeCell ref="L28:L29"/>
    <mergeCell ref="M28:M29"/>
    <mergeCell ref="B17:I17"/>
    <mergeCell ref="J17:J18"/>
    <mergeCell ref="K17:K18"/>
    <mergeCell ref="L17:L18"/>
    <mergeCell ref="M17:M18"/>
    <mergeCell ref="B18:I1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Zadanie nr 3</vt:lpstr>
      <vt:lpstr>sprawdzenie</vt:lpstr>
      <vt:lpstr>sprawdzenie!OLE_LINK8</vt:lpstr>
      <vt:lpstr>'Zadanie nr 3'!OLE_LINK8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2022-06-07T07:49:15Z</dcterms:modified>
</cp:coreProperties>
</file>