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0995"/>
  </bookViews>
  <sheets>
    <sheet name="zalacznik nr 3 Wykaz ppg" sheetId="1" r:id="rId1"/>
    <sheet name="zalacznik_4_1" sheetId="2" r:id="rId2"/>
  </sheets>
  <definedNames>
    <definedName name="SWSG_004_Wro_Raport_20210608" localSheetId="0">'zalacznik nr 3 Wykaz ppg'!$B$8:$AU$443</definedName>
  </definedNames>
  <calcPr calcId="125725"/>
</workbook>
</file>

<file path=xl/calcChain.xml><?xml version="1.0" encoding="utf-8"?>
<calcChain xmlns="http://schemas.openxmlformats.org/spreadsheetml/2006/main">
  <c r="G3" i="2"/>
  <c r="BF445" i="1"/>
  <c r="F3" i="2"/>
  <c r="BB445" i="1"/>
  <c r="BD68"/>
  <c r="BB68"/>
  <c r="AZ68"/>
  <c r="AZ445"/>
  <c r="E3" i="2" s="1"/>
  <c r="B3"/>
  <c r="AY444" i="1"/>
  <c r="AY437"/>
  <c r="AY436"/>
  <c r="AY435"/>
  <c r="AZ435" s="1"/>
  <c r="AY428"/>
  <c r="AY426"/>
  <c r="AY401"/>
  <c r="AY400"/>
  <c r="AZ400" s="1"/>
  <c r="AY325"/>
  <c r="AY324"/>
  <c r="AY323"/>
  <c r="AY317"/>
  <c r="AZ317" s="1"/>
  <c r="AY314"/>
  <c r="AY283"/>
  <c r="AY282"/>
  <c r="AY281"/>
  <c r="AY280"/>
  <c r="AY279"/>
  <c r="AY278"/>
  <c r="AY267"/>
  <c r="AZ267" s="1"/>
  <c r="AY264"/>
  <c r="AY262"/>
  <c r="AY256"/>
  <c r="AY255"/>
  <c r="AY244"/>
  <c r="AY243"/>
  <c r="AY229"/>
  <c r="AY228"/>
  <c r="AY227"/>
  <c r="AY226"/>
  <c r="AY225"/>
  <c r="AY224"/>
  <c r="AY223"/>
  <c r="AY222"/>
  <c r="AY221"/>
  <c r="AY220"/>
  <c r="AY219"/>
  <c r="AY218"/>
  <c r="AY213"/>
  <c r="AZ213" s="1"/>
  <c r="AY207"/>
  <c r="AY205"/>
  <c r="AY204"/>
  <c r="AY201"/>
  <c r="AZ201" s="1"/>
  <c r="AY194"/>
  <c r="AY192"/>
  <c r="AY189"/>
  <c r="AY187"/>
  <c r="AZ187" s="1"/>
  <c r="AY185"/>
  <c r="AY182"/>
  <c r="AY175"/>
  <c r="AY174"/>
  <c r="AY173"/>
  <c r="AY172"/>
  <c r="AY171"/>
  <c r="AY163"/>
  <c r="AY159"/>
  <c r="AY158"/>
  <c r="AY156"/>
  <c r="AY155"/>
  <c r="AZ155" s="1"/>
  <c r="AY154"/>
  <c r="AY151"/>
  <c r="AY150"/>
  <c r="AY149"/>
  <c r="AZ149" s="1"/>
  <c r="AY148"/>
  <c r="AY147"/>
  <c r="AY144"/>
  <c r="AY143"/>
  <c r="AZ143" s="1"/>
  <c r="AY142"/>
  <c r="AY141"/>
  <c r="AY140"/>
  <c r="AY139"/>
  <c r="AZ139" s="1"/>
  <c r="AY138"/>
  <c r="AY137"/>
  <c r="AY136"/>
  <c r="AY134"/>
  <c r="AY132"/>
  <c r="AY130"/>
  <c r="AY127"/>
  <c r="AY126"/>
  <c r="AY124"/>
  <c r="AY121"/>
  <c r="AY120"/>
  <c r="AY119"/>
  <c r="AZ119" s="1"/>
  <c r="AY113"/>
  <c r="AY112"/>
  <c r="AY110"/>
  <c r="AY108"/>
  <c r="AZ108" s="1"/>
  <c r="AY107"/>
  <c r="AY106"/>
  <c r="AY101"/>
  <c r="AY100"/>
  <c r="AZ100" s="1"/>
  <c r="AY92"/>
  <c r="AY91"/>
  <c r="AY87"/>
  <c r="AY69"/>
  <c r="AZ69" s="1"/>
  <c r="AY68"/>
  <c r="AY410"/>
  <c r="AY373"/>
  <c r="AY257"/>
  <c r="AY184"/>
  <c r="AZ184" s="1"/>
  <c r="AY43"/>
  <c r="AY443"/>
  <c r="AY434"/>
  <c r="AZ434" s="1"/>
  <c r="AY409"/>
  <c r="AY408"/>
  <c r="AY407"/>
  <c r="AY406"/>
  <c r="AZ406" s="1"/>
  <c r="AY405"/>
  <c r="AY404"/>
  <c r="AY403"/>
  <c r="AY402"/>
  <c r="AZ402" s="1"/>
  <c r="AY374"/>
  <c r="AY338"/>
  <c r="AY337"/>
  <c r="AY336"/>
  <c r="AZ336" s="1"/>
  <c r="AY335"/>
  <c r="AY331"/>
  <c r="AY329"/>
  <c r="AY328"/>
  <c r="AZ328" s="1"/>
  <c r="AY327"/>
  <c r="AY326"/>
  <c r="AY321"/>
  <c r="AY320"/>
  <c r="AZ320" s="1"/>
  <c r="AY319"/>
  <c r="AY318"/>
  <c r="AY315"/>
  <c r="AY313"/>
  <c r="AZ313" s="1"/>
  <c r="AY312"/>
  <c r="AY294"/>
  <c r="AY293"/>
  <c r="AY292"/>
  <c r="AZ292" s="1"/>
  <c r="AY291"/>
  <c r="AZ291" s="1"/>
  <c r="AY290"/>
  <c r="AY289"/>
  <c r="AY288"/>
  <c r="AY287"/>
  <c r="AY286"/>
  <c r="AY285"/>
  <c r="AY284"/>
  <c r="AY276"/>
  <c r="AY275"/>
  <c r="AY274"/>
  <c r="AY272"/>
  <c r="AZ272" s="1"/>
  <c r="AY271"/>
  <c r="AY268"/>
  <c r="AY266"/>
  <c r="AY245"/>
  <c r="AZ245" s="1"/>
  <c r="AY241"/>
  <c r="AY239"/>
  <c r="AY238"/>
  <c r="AY237"/>
  <c r="AZ237" s="1"/>
  <c r="AY236"/>
  <c r="AZ236" s="1"/>
  <c r="AY234"/>
  <c r="AY231"/>
  <c r="AY230"/>
  <c r="AZ230" s="1"/>
  <c r="AY217"/>
  <c r="AY214"/>
  <c r="AY215" s="1"/>
  <c r="AZ215" s="1"/>
  <c r="AY197"/>
  <c r="AY193"/>
  <c r="AY191"/>
  <c r="AY183"/>
  <c r="AY164"/>
  <c r="AY162"/>
  <c r="AY161"/>
  <c r="AY146"/>
  <c r="AY145"/>
  <c r="AY133"/>
  <c r="AY125"/>
  <c r="AY116"/>
  <c r="AY104"/>
  <c r="AY90"/>
  <c r="AZ90" s="1"/>
  <c r="AY85"/>
  <c r="AZ85" s="1"/>
  <c r="AY84"/>
  <c r="AY83"/>
  <c r="AY82"/>
  <c r="AZ82" s="1"/>
  <c r="AY81"/>
  <c r="AY80"/>
  <c r="AY79"/>
  <c r="AY78"/>
  <c r="AZ78" s="1"/>
  <c r="AY77"/>
  <c r="AY76"/>
  <c r="AY75"/>
  <c r="AY74"/>
  <c r="AZ74" s="1"/>
  <c r="AY73"/>
  <c r="AY72"/>
  <c r="AY71"/>
  <c r="AY70"/>
  <c r="AZ70" s="1"/>
  <c r="AY46"/>
  <c r="AY36"/>
  <c r="AY35"/>
  <c r="AY29"/>
  <c r="AZ29" s="1"/>
  <c r="AY28"/>
  <c r="AY22"/>
  <c r="AY21"/>
  <c r="AY17"/>
  <c r="AZ17" s="1"/>
  <c r="AY440"/>
  <c r="AZ440" s="1"/>
  <c r="AY439"/>
  <c r="AY442"/>
  <c r="AY433"/>
  <c r="AY432"/>
  <c r="AZ432" s="1"/>
  <c r="AY431"/>
  <c r="AY430"/>
  <c r="AY429"/>
  <c r="AY427"/>
  <c r="AZ427" s="1"/>
  <c r="AY424"/>
  <c r="AY423"/>
  <c r="AY422"/>
  <c r="AY421"/>
  <c r="AZ421" s="1"/>
  <c r="AY420"/>
  <c r="AY419"/>
  <c r="AZ419" s="1"/>
  <c r="AY418"/>
  <c r="AY417"/>
  <c r="AZ417" s="1"/>
  <c r="AY416"/>
  <c r="AY415"/>
  <c r="AY414"/>
  <c r="AY413"/>
  <c r="AZ413" s="1"/>
  <c r="AY372"/>
  <c r="AY371"/>
  <c r="AY370"/>
  <c r="AZ370" s="1"/>
  <c r="AY369"/>
  <c r="AZ369" s="1"/>
  <c r="AY368"/>
  <c r="AY367"/>
  <c r="AY366"/>
  <c r="AY365"/>
  <c r="AZ365" s="1"/>
  <c r="AY364"/>
  <c r="AY363"/>
  <c r="AY316"/>
  <c r="AY311"/>
  <c r="AY310"/>
  <c r="AY309"/>
  <c r="AY261"/>
  <c r="AY260"/>
  <c r="AZ260" s="1"/>
  <c r="AY259"/>
  <c r="AY254"/>
  <c r="AY253"/>
  <c r="AY252"/>
  <c r="AZ252" s="1"/>
  <c r="AY251"/>
  <c r="AY250"/>
  <c r="AY249"/>
  <c r="AY248"/>
  <c r="AZ248" s="1"/>
  <c r="AY247"/>
  <c r="AY233"/>
  <c r="AY232"/>
  <c r="AY216"/>
  <c r="AZ216" s="1"/>
  <c r="AY206"/>
  <c r="AY203"/>
  <c r="AY200"/>
  <c r="AY199"/>
  <c r="AY196"/>
  <c r="AY195"/>
  <c r="AY188"/>
  <c r="AY186"/>
  <c r="AY181"/>
  <c r="AY178"/>
  <c r="AY170"/>
  <c r="AY168"/>
  <c r="AZ168" s="1"/>
  <c r="AY166"/>
  <c r="AY165"/>
  <c r="AY152"/>
  <c r="AY122"/>
  <c r="AZ122" s="1"/>
  <c r="AY118"/>
  <c r="AY103"/>
  <c r="AY98"/>
  <c r="AY95"/>
  <c r="AZ95" s="1"/>
  <c r="AY86"/>
  <c r="AY42"/>
  <c r="AY41"/>
  <c r="AY40"/>
  <c r="AY39"/>
  <c r="AY34"/>
  <c r="AY33"/>
  <c r="AY32"/>
  <c r="AY31"/>
  <c r="AY15"/>
  <c r="AY412"/>
  <c r="AY411"/>
  <c r="AZ411" s="1"/>
  <c r="AY362"/>
  <c r="AY361"/>
  <c r="AZ361" s="1"/>
  <c r="AY360"/>
  <c r="AY359"/>
  <c r="AY358"/>
  <c r="AY357"/>
  <c r="AY356"/>
  <c r="AY355"/>
  <c r="AY354"/>
  <c r="AY353"/>
  <c r="AY352"/>
  <c r="AY351"/>
  <c r="AY350"/>
  <c r="AY349"/>
  <c r="AY348"/>
  <c r="AY347"/>
  <c r="AY346"/>
  <c r="AY345"/>
  <c r="AY344"/>
  <c r="AY343"/>
  <c r="AY342"/>
  <c r="AY341"/>
  <c r="AY340"/>
  <c r="AY339"/>
  <c r="AY332"/>
  <c r="AY333"/>
  <c r="AY308"/>
  <c r="AY307"/>
  <c r="AY306"/>
  <c r="AY305"/>
  <c r="AY304"/>
  <c r="AY303"/>
  <c r="AY302"/>
  <c r="AY301"/>
  <c r="AY300"/>
  <c r="AY299"/>
  <c r="AY298"/>
  <c r="AY297"/>
  <c r="AY296"/>
  <c r="AY295"/>
  <c r="AY258"/>
  <c r="AY246"/>
  <c r="AY242"/>
  <c r="AY240"/>
  <c r="AZ240" s="1"/>
  <c r="AY235"/>
  <c r="AY177"/>
  <c r="AY176"/>
  <c r="AY169"/>
  <c r="AZ169" s="1"/>
  <c r="AY160"/>
  <c r="AY157"/>
  <c r="AY153"/>
  <c r="AY135"/>
  <c r="AY131"/>
  <c r="AY129"/>
  <c r="AY128"/>
  <c r="AY123"/>
  <c r="AY117"/>
  <c r="AY115"/>
  <c r="AY114"/>
  <c r="AY111"/>
  <c r="AZ111" s="1"/>
  <c r="AY109"/>
  <c r="AY105"/>
  <c r="AY102"/>
  <c r="AY99"/>
  <c r="AZ99" s="1"/>
  <c r="AY97"/>
  <c r="AY96"/>
  <c r="AY94"/>
  <c r="AY93"/>
  <c r="AZ93" s="1"/>
  <c r="AY89"/>
  <c r="AY88"/>
  <c r="AY44"/>
  <c r="AY38"/>
  <c r="AY37"/>
  <c r="AY30"/>
  <c r="AY14"/>
  <c r="AY11"/>
  <c r="AY9"/>
  <c r="AY265" s="1"/>
  <c r="AZ265" s="1"/>
  <c r="AW9"/>
  <c r="AW10" s="1"/>
  <c r="AW11" s="1"/>
  <c r="AW12" s="1"/>
  <c r="AW13" s="1"/>
  <c r="AW14" s="1"/>
  <c r="AW15" s="1"/>
  <c r="AW16" s="1"/>
  <c r="AW17" s="1"/>
  <c r="AW18" s="1"/>
  <c r="AW19" s="1"/>
  <c r="AW20" s="1"/>
  <c r="AW21" s="1"/>
  <c r="AW22" s="1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W50" s="1"/>
  <c r="AW51" s="1"/>
  <c r="AW52" s="1"/>
  <c r="AW53" s="1"/>
  <c r="AW54" s="1"/>
  <c r="AW55" s="1"/>
  <c r="AW56" s="1"/>
  <c r="AW57" s="1"/>
  <c r="AW58" s="1"/>
  <c r="AW59" s="1"/>
  <c r="AW60" s="1"/>
  <c r="AW61" s="1"/>
  <c r="AW62" s="1"/>
  <c r="AW63" s="1"/>
  <c r="AW64" s="1"/>
  <c r="AW65" s="1"/>
  <c r="AW66" s="1"/>
  <c r="AW67" s="1"/>
  <c r="AW68" s="1"/>
  <c r="AW69" s="1"/>
  <c r="AW70" s="1"/>
  <c r="AW71" s="1"/>
  <c r="AW72" s="1"/>
  <c r="AW73" s="1"/>
  <c r="AW74" s="1"/>
  <c r="AW75" s="1"/>
  <c r="AW76" s="1"/>
  <c r="AW77" s="1"/>
  <c r="AW78" s="1"/>
  <c r="AW79" s="1"/>
  <c r="AW80" s="1"/>
  <c r="AW81" s="1"/>
  <c r="AW82" s="1"/>
  <c r="AW83" s="1"/>
  <c r="AW84" s="1"/>
  <c r="AW85" s="1"/>
  <c r="AW86" s="1"/>
  <c r="AW87" s="1"/>
  <c r="AW88" s="1"/>
  <c r="AW89" s="1"/>
  <c r="AW90" s="1"/>
  <c r="AW91" s="1"/>
  <c r="AW92" s="1"/>
  <c r="AW93" s="1"/>
  <c r="AW94" s="1"/>
  <c r="AW95" s="1"/>
  <c r="AW96" s="1"/>
  <c r="AW97" s="1"/>
  <c r="AW98" s="1"/>
  <c r="AW99" s="1"/>
  <c r="AW100" s="1"/>
  <c r="AW101" s="1"/>
  <c r="AW102" s="1"/>
  <c r="AW103" s="1"/>
  <c r="AW104" s="1"/>
  <c r="AW105" s="1"/>
  <c r="AW106" s="1"/>
  <c r="AW107" s="1"/>
  <c r="AW108" s="1"/>
  <c r="AW109" s="1"/>
  <c r="AW110" s="1"/>
  <c r="AW111" s="1"/>
  <c r="AW112" s="1"/>
  <c r="AW113" s="1"/>
  <c r="AW114" s="1"/>
  <c r="AW115" s="1"/>
  <c r="AW116" s="1"/>
  <c r="AW117" s="1"/>
  <c r="AW118" s="1"/>
  <c r="AW119" s="1"/>
  <c r="AW120" s="1"/>
  <c r="AW121" s="1"/>
  <c r="AW122" s="1"/>
  <c r="AW123" s="1"/>
  <c r="AW124" s="1"/>
  <c r="AW125" s="1"/>
  <c r="AW126" s="1"/>
  <c r="AW127" s="1"/>
  <c r="AW128" s="1"/>
  <c r="AW129" s="1"/>
  <c r="AW130" s="1"/>
  <c r="AW131" s="1"/>
  <c r="AW132" s="1"/>
  <c r="AW133" s="1"/>
  <c r="AW134" s="1"/>
  <c r="AW135" s="1"/>
  <c r="AW136" s="1"/>
  <c r="AW137" s="1"/>
  <c r="AW138" s="1"/>
  <c r="AW139" s="1"/>
  <c r="AW140" s="1"/>
  <c r="AW141" s="1"/>
  <c r="AW142" s="1"/>
  <c r="AW143" s="1"/>
  <c r="AW144" s="1"/>
  <c r="AW145" s="1"/>
  <c r="AW146" s="1"/>
  <c r="AW147" s="1"/>
  <c r="AW148" s="1"/>
  <c r="AW149" s="1"/>
  <c r="AW150" s="1"/>
  <c r="AW151" s="1"/>
  <c r="AW152" s="1"/>
  <c r="AW153" s="1"/>
  <c r="AW154" s="1"/>
  <c r="AW155" s="1"/>
  <c r="AW156" s="1"/>
  <c r="AW157" s="1"/>
  <c r="AW158" s="1"/>
  <c r="AW159" s="1"/>
  <c r="AW160" s="1"/>
  <c r="AW161" s="1"/>
  <c r="AW162" s="1"/>
  <c r="AW163" s="1"/>
  <c r="AW164" s="1"/>
  <c r="AW165" s="1"/>
  <c r="AW166" s="1"/>
  <c r="AW167" s="1"/>
  <c r="AW168" s="1"/>
  <c r="AW169" s="1"/>
  <c r="AW170" s="1"/>
  <c r="AW171" s="1"/>
  <c r="AW172" s="1"/>
  <c r="AW173" s="1"/>
  <c r="AW174" s="1"/>
  <c r="AW175" s="1"/>
  <c r="AW176" s="1"/>
  <c r="AW177" s="1"/>
  <c r="AW178" s="1"/>
  <c r="AW179" s="1"/>
  <c r="AW180" s="1"/>
  <c r="AW181" s="1"/>
  <c r="AW182" s="1"/>
  <c r="AW183" s="1"/>
  <c r="AW184" s="1"/>
  <c r="AW185" s="1"/>
  <c r="AW186" s="1"/>
  <c r="AW187" s="1"/>
  <c r="AW188" s="1"/>
  <c r="AW189" s="1"/>
  <c r="AW190" s="1"/>
  <c r="AW191" s="1"/>
  <c r="AW192" s="1"/>
  <c r="AW193" s="1"/>
  <c r="AW194" s="1"/>
  <c r="AW195" s="1"/>
  <c r="AW196" s="1"/>
  <c r="AW197" s="1"/>
  <c r="AW198" s="1"/>
  <c r="AW199" s="1"/>
  <c r="AW200" s="1"/>
  <c r="AW201" s="1"/>
  <c r="AW202" s="1"/>
  <c r="AW203" s="1"/>
  <c r="AW204" s="1"/>
  <c r="AW205" s="1"/>
  <c r="AW206" s="1"/>
  <c r="AW207" s="1"/>
  <c r="AW208" s="1"/>
  <c r="AW209" s="1"/>
  <c r="AW210" s="1"/>
  <c r="AW211" s="1"/>
  <c r="AW212" s="1"/>
  <c r="AW213" s="1"/>
  <c r="AW214" s="1"/>
  <c r="AW215" s="1"/>
  <c r="AW216" s="1"/>
  <c r="AW217" s="1"/>
  <c r="AW218" s="1"/>
  <c r="AW219" s="1"/>
  <c r="AW220" s="1"/>
  <c r="AW221" s="1"/>
  <c r="AW222" s="1"/>
  <c r="AW223" s="1"/>
  <c r="AW224" s="1"/>
  <c r="AW225" s="1"/>
  <c r="AW226" s="1"/>
  <c r="AW227" s="1"/>
  <c r="AW228" s="1"/>
  <c r="AW229" s="1"/>
  <c r="AW230" s="1"/>
  <c r="AW231" s="1"/>
  <c r="AW232" s="1"/>
  <c r="AW233" s="1"/>
  <c r="AW234" s="1"/>
  <c r="AW235" s="1"/>
  <c r="AW236" s="1"/>
  <c r="AW237" s="1"/>
  <c r="AW238" s="1"/>
  <c r="AW239" s="1"/>
  <c r="AW240" s="1"/>
  <c r="AW241" s="1"/>
  <c r="AW242" s="1"/>
  <c r="AW243" s="1"/>
  <c r="AW244" s="1"/>
  <c r="AW245" s="1"/>
  <c r="AW246" s="1"/>
  <c r="AW247" s="1"/>
  <c r="AW248" s="1"/>
  <c r="AW249" s="1"/>
  <c r="AW250" s="1"/>
  <c r="AW251" s="1"/>
  <c r="AW252" s="1"/>
  <c r="AW253" s="1"/>
  <c r="AW254" s="1"/>
  <c r="AW255" s="1"/>
  <c r="AW256" s="1"/>
  <c r="AW257" s="1"/>
  <c r="AW258" s="1"/>
  <c r="AW259" s="1"/>
  <c r="AW260" s="1"/>
  <c r="AW261" s="1"/>
  <c r="AW262" s="1"/>
  <c r="AW263" s="1"/>
  <c r="AW264" s="1"/>
  <c r="AW265" s="1"/>
  <c r="AW266" s="1"/>
  <c r="AW267" s="1"/>
  <c r="AW268" s="1"/>
  <c r="AW269" s="1"/>
  <c r="AW270" s="1"/>
  <c r="AW271" s="1"/>
  <c r="AW272" s="1"/>
  <c r="AW273" s="1"/>
  <c r="AW274" s="1"/>
  <c r="AW275" s="1"/>
  <c r="AW276" s="1"/>
  <c r="AW277" s="1"/>
  <c r="AW278" s="1"/>
  <c r="AW279" s="1"/>
  <c r="AW280" s="1"/>
  <c r="AW281" s="1"/>
  <c r="AW282" s="1"/>
  <c r="AW283" s="1"/>
  <c r="AW284" s="1"/>
  <c r="AW285" s="1"/>
  <c r="AW286" s="1"/>
  <c r="AW287" s="1"/>
  <c r="AW288" s="1"/>
  <c r="AW289" s="1"/>
  <c r="AW290" s="1"/>
  <c r="AW291" s="1"/>
  <c r="AW292" s="1"/>
  <c r="AW293" s="1"/>
  <c r="AW294" s="1"/>
  <c r="AW295" s="1"/>
  <c r="AW296" s="1"/>
  <c r="AW297" s="1"/>
  <c r="AW298" s="1"/>
  <c r="AW299" s="1"/>
  <c r="AW300" s="1"/>
  <c r="AW301" s="1"/>
  <c r="AW302" s="1"/>
  <c r="AW303" s="1"/>
  <c r="AW304" s="1"/>
  <c r="AW305" s="1"/>
  <c r="AW306" s="1"/>
  <c r="AW307" s="1"/>
  <c r="AW308" s="1"/>
  <c r="AW309" s="1"/>
  <c r="AW310" s="1"/>
  <c r="AW311" s="1"/>
  <c r="AW312" s="1"/>
  <c r="AW313" s="1"/>
  <c r="AW314" s="1"/>
  <c r="AW315" s="1"/>
  <c r="AW316" s="1"/>
  <c r="AW317" s="1"/>
  <c r="AW318" s="1"/>
  <c r="AW319" s="1"/>
  <c r="AW320" s="1"/>
  <c r="AW321" s="1"/>
  <c r="AW322" s="1"/>
  <c r="AW323" s="1"/>
  <c r="AW324" s="1"/>
  <c r="AW325" s="1"/>
  <c r="AW326" s="1"/>
  <c r="AW327" s="1"/>
  <c r="AW328" s="1"/>
  <c r="AW329" s="1"/>
  <c r="AW330" s="1"/>
  <c r="AW331" s="1"/>
  <c r="AW332" s="1"/>
  <c r="AW333" s="1"/>
  <c r="AW334" s="1"/>
  <c r="AW335" s="1"/>
  <c r="AW336" s="1"/>
  <c r="AW337" s="1"/>
  <c r="AW338" s="1"/>
  <c r="AW339" s="1"/>
  <c r="AW340" s="1"/>
  <c r="AW341" s="1"/>
  <c r="AW342" s="1"/>
  <c r="AW343" s="1"/>
  <c r="AW344" s="1"/>
  <c r="AW345" s="1"/>
  <c r="AW346" s="1"/>
  <c r="BB444"/>
  <c r="AZ444"/>
  <c r="AR444"/>
  <c r="BB443"/>
  <c r="AZ443"/>
  <c r="AR443"/>
  <c r="BB442"/>
  <c r="AZ442"/>
  <c r="AR442"/>
  <c r="BB441"/>
  <c r="AR441"/>
  <c r="BB440"/>
  <c r="AR440"/>
  <c r="BB439"/>
  <c r="AZ439"/>
  <c r="AR439"/>
  <c r="BB438"/>
  <c r="AR438"/>
  <c r="BB437"/>
  <c r="AZ437"/>
  <c r="AR437"/>
  <c r="BB436"/>
  <c r="AZ436"/>
  <c r="AR436"/>
  <c r="BD436" s="1"/>
  <c r="BB435"/>
  <c r="AR435"/>
  <c r="BB434"/>
  <c r="AR434"/>
  <c r="BB433"/>
  <c r="AZ433"/>
  <c r="AR433"/>
  <c r="BB432"/>
  <c r="AR432"/>
  <c r="BB431"/>
  <c r="AZ431"/>
  <c r="AR431"/>
  <c r="BB430"/>
  <c r="AZ430"/>
  <c r="AR430"/>
  <c r="BB429"/>
  <c r="AZ429"/>
  <c r="AR429"/>
  <c r="BD429" s="1"/>
  <c r="BB428"/>
  <c r="AZ428"/>
  <c r="AR428"/>
  <c r="BF428" s="1"/>
  <c r="BB427"/>
  <c r="AR427"/>
  <c r="BB426"/>
  <c r="AZ426"/>
  <c r="AR426"/>
  <c r="BB425"/>
  <c r="AR425"/>
  <c r="BB424"/>
  <c r="AZ424"/>
  <c r="AR424"/>
  <c r="BB423"/>
  <c r="AZ423"/>
  <c r="AR423"/>
  <c r="BB422"/>
  <c r="AZ422"/>
  <c r="AR422"/>
  <c r="BB421"/>
  <c r="AR421"/>
  <c r="BB420"/>
  <c r="AZ420"/>
  <c r="AR420"/>
  <c r="BB419"/>
  <c r="AR419"/>
  <c r="BB418"/>
  <c r="AZ418"/>
  <c r="AR418"/>
  <c r="BB417"/>
  <c r="AR417"/>
  <c r="BB416"/>
  <c r="AZ416"/>
  <c r="AR416"/>
  <c r="BB415"/>
  <c r="AZ415"/>
  <c r="AR415"/>
  <c r="BB414"/>
  <c r="AZ414"/>
  <c r="AR414"/>
  <c r="BB413"/>
  <c r="AR413"/>
  <c r="BB412"/>
  <c r="AZ412"/>
  <c r="AR412"/>
  <c r="BB411"/>
  <c r="AR411"/>
  <c r="BB410"/>
  <c r="AZ410"/>
  <c r="AR410"/>
  <c r="BB409"/>
  <c r="AZ409"/>
  <c r="AR409"/>
  <c r="BB408"/>
  <c r="AZ408"/>
  <c r="AR408"/>
  <c r="BB407"/>
  <c r="AZ407"/>
  <c r="AR407"/>
  <c r="BB406"/>
  <c r="AR406"/>
  <c r="BB405"/>
  <c r="AZ405"/>
  <c r="AR405"/>
  <c r="BB404"/>
  <c r="AZ404"/>
  <c r="AR404"/>
  <c r="BB403"/>
  <c r="AZ403"/>
  <c r="AR403"/>
  <c r="BB402"/>
  <c r="AR402"/>
  <c r="BB401"/>
  <c r="AZ401"/>
  <c r="AR401"/>
  <c r="BB400"/>
  <c r="AR400"/>
  <c r="BB399"/>
  <c r="AR399"/>
  <c r="BB398"/>
  <c r="AR398"/>
  <c r="BB397"/>
  <c r="AR397"/>
  <c r="BB396"/>
  <c r="AR396"/>
  <c r="BB395"/>
  <c r="AR395"/>
  <c r="BB394"/>
  <c r="AR394"/>
  <c r="BB393"/>
  <c r="AR393"/>
  <c r="BB392"/>
  <c r="AR392"/>
  <c r="BB391"/>
  <c r="AR391"/>
  <c r="BB390"/>
  <c r="AR390"/>
  <c r="BB389"/>
  <c r="AR389"/>
  <c r="BB388"/>
  <c r="AR388"/>
  <c r="BB387"/>
  <c r="AR387"/>
  <c r="BB386"/>
  <c r="AR386"/>
  <c r="BB385"/>
  <c r="AR385"/>
  <c r="BB384"/>
  <c r="AR384"/>
  <c r="BB383"/>
  <c r="AR383"/>
  <c r="BB382"/>
  <c r="AR382"/>
  <c r="BB381"/>
  <c r="AR381"/>
  <c r="BB380"/>
  <c r="AR380"/>
  <c r="BB379"/>
  <c r="AR379"/>
  <c r="BB378"/>
  <c r="AR378"/>
  <c r="BB377"/>
  <c r="AR377"/>
  <c r="BB376"/>
  <c r="AR376"/>
  <c r="BB375"/>
  <c r="AR375"/>
  <c r="BB374"/>
  <c r="AZ374"/>
  <c r="AR374"/>
  <c r="BD374" s="1"/>
  <c r="BB373"/>
  <c r="AZ373"/>
  <c r="AR373"/>
  <c r="BB372"/>
  <c r="AZ372"/>
  <c r="AR372"/>
  <c r="BD372" s="1"/>
  <c r="BB371"/>
  <c r="AZ371"/>
  <c r="AR371"/>
  <c r="BB370"/>
  <c r="AR370"/>
  <c r="BD370" s="1"/>
  <c r="BB369"/>
  <c r="AR369"/>
  <c r="BB368"/>
  <c r="AZ368"/>
  <c r="AR368"/>
  <c r="BD368" s="1"/>
  <c r="BB367"/>
  <c r="AZ367"/>
  <c r="AR367"/>
  <c r="BB366"/>
  <c r="AZ366"/>
  <c r="AR366"/>
  <c r="BD366" s="1"/>
  <c r="BB365"/>
  <c r="AR365"/>
  <c r="BB364"/>
  <c r="AZ364"/>
  <c r="AR364"/>
  <c r="BD364" s="1"/>
  <c r="BB363"/>
  <c r="AZ363"/>
  <c r="AR363"/>
  <c r="BB362"/>
  <c r="AZ362"/>
  <c r="AR362"/>
  <c r="BD362" s="1"/>
  <c r="BB361"/>
  <c r="AR361"/>
  <c r="BB360"/>
  <c r="AZ360"/>
  <c r="AR360"/>
  <c r="BD360" s="1"/>
  <c r="BB359"/>
  <c r="AZ359"/>
  <c r="AR359"/>
  <c r="BB358"/>
  <c r="AZ358"/>
  <c r="AR358"/>
  <c r="BD358" s="1"/>
  <c r="BB357"/>
  <c r="AZ357"/>
  <c r="AR357"/>
  <c r="BB356"/>
  <c r="AZ356"/>
  <c r="AR356"/>
  <c r="BD356" s="1"/>
  <c r="BB355"/>
  <c r="AZ355"/>
  <c r="AR355"/>
  <c r="BB354"/>
  <c r="AZ354"/>
  <c r="AR354"/>
  <c r="BD354" s="1"/>
  <c r="BB353"/>
  <c r="AZ353"/>
  <c r="AR353"/>
  <c r="BB352"/>
  <c r="AZ352"/>
  <c r="AR352"/>
  <c r="BD352" s="1"/>
  <c r="BB351"/>
  <c r="AZ351"/>
  <c r="AR351"/>
  <c r="BB350"/>
  <c r="AZ350"/>
  <c r="AR350"/>
  <c r="BD350" s="1"/>
  <c r="BB349"/>
  <c r="AZ349"/>
  <c r="AR349"/>
  <c r="BB348"/>
  <c r="AZ348"/>
  <c r="AR348"/>
  <c r="BD348" s="1"/>
  <c r="BB347"/>
  <c r="AZ347"/>
  <c r="AR347"/>
  <c r="BB346"/>
  <c r="AZ346"/>
  <c r="AR346"/>
  <c r="BD346" s="1"/>
  <c r="BB345"/>
  <c r="AZ345"/>
  <c r="AR345"/>
  <c r="BB344"/>
  <c r="AZ344"/>
  <c r="AR344"/>
  <c r="BD344" s="1"/>
  <c r="BB343"/>
  <c r="AZ343"/>
  <c r="AR343"/>
  <c r="BB342"/>
  <c r="AZ342"/>
  <c r="AR342"/>
  <c r="BD342" s="1"/>
  <c r="BB341"/>
  <c r="AZ341"/>
  <c r="AR341"/>
  <c r="BB340"/>
  <c r="AZ340"/>
  <c r="AR340"/>
  <c r="BB339"/>
  <c r="AZ339"/>
  <c r="AR339"/>
  <c r="BB338"/>
  <c r="AZ338"/>
  <c r="AR338"/>
  <c r="BB337"/>
  <c r="AZ337"/>
  <c r="AR337"/>
  <c r="BB336"/>
  <c r="AR336"/>
  <c r="BB335"/>
  <c r="AZ335"/>
  <c r="AR335"/>
  <c r="BB334"/>
  <c r="AR334"/>
  <c r="BB333"/>
  <c r="AZ333"/>
  <c r="AR333"/>
  <c r="BB332"/>
  <c r="AZ332"/>
  <c r="AR332"/>
  <c r="BB331"/>
  <c r="AZ331"/>
  <c r="AR331"/>
  <c r="BB330"/>
  <c r="AR330"/>
  <c r="BB329"/>
  <c r="AZ329"/>
  <c r="AR329"/>
  <c r="BB328"/>
  <c r="AR328"/>
  <c r="BB327"/>
  <c r="AZ327"/>
  <c r="AR327"/>
  <c r="BB326"/>
  <c r="AZ326"/>
  <c r="AR326"/>
  <c r="BB325"/>
  <c r="AZ325"/>
  <c r="AR325"/>
  <c r="BB324"/>
  <c r="AZ324"/>
  <c r="AR324"/>
  <c r="BB323"/>
  <c r="AZ323"/>
  <c r="AR323"/>
  <c r="BB322"/>
  <c r="AR322"/>
  <c r="BB321"/>
  <c r="AZ321"/>
  <c r="AR321"/>
  <c r="BB320"/>
  <c r="AR320"/>
  <c r="BB319"/>
  <c r="AZ319"/>
  <c r="AR319"/>
  <c r="BB318"/>
  <c r="AZ318"/>
  <c r="AR318"/>
  <c r="BB317"/>
  <c r="AR317"/>
  <c r="BB316"/>
  <c r="AZ316"/>
  <c r="AR316"/>
  <c r="BB315"/>
  <c r="AZ315"/>
  <c r="AR315"/>
  <c r="BB314"/>
  <c r="AZ314"/>
  <c r="AR314"/>
  <c r="BB313"/>
  <c r="AR313"/>
  <c r="BB312"/>
  <c r="AZ312"/>
  <c r="AR312"/>
  <c r="BB311"/>
  <c r="AZ311"/>
  <c r="AR311"/>
  <c r="BB310"/>
  <c r="AZ310"/>
  <c r="AR310"/>
  <c r="BB309"/>
  <c r="AZ309"/>
  <c r="AR309"/>
  <c r="BB308"/>
  <c r="AZ308"/>
  <c r="AR308"/>
  <c r="BB307"/>
  <c r="AZ307"/>
  <c r="AR307"/>
  <c r="BD307" s="1"/>
  <c r="BB306"/>
  <c r="AZ306"/>
  <c r="AR306"/>
  <c r="BD306" s="1"/>
  <c r="BB305"/>
  <c r="AZ305"/>
  <c r="AR305"/>
  <c r="BD305" s="1"/>
  <c r="BB304"/>
  <c r="AZ304"/>
  <c r="AR304"/>
  <c r="BD304" s="1"/>
  <c r="BB303"/>
  <c r="AZ303"/>
  <c r="AR303"/>
  <c r="BD303" s="1"/>
  <c r="BB302"/>
  <c r="AZ302"/>
  <c r="AR302"/>
  <c r="BD302" s="1"/>
  <c r="BB301"/>
  <c r="AZ301"/>
  <c r="AR301"/>
  <c r="BD301" s="1"/>
  <c r="BB300"/>
  <c r="AZ300"/>
  <c r="AR300"/>
  <c r="BD300" s="1"/>
  <c r="BB299"/>
  <c r="AZ299"/>
  <c r="AR299"/>
  <c r="BD299" s="1"/>
  <c r="BB298"/>
  <c r="AZ298"/>
  <c r="AR298"/>
  <c r="BD298" s="1"/>
  <c r="BB297"/>
  <c r="AZ297"/>
  <c r="AR297"/>
  <c r="BD297" s="1"/>
  <c r="BB296"/>
  <c r="AZ296"/>
  <c r="AR296"/>
  <c r="BD296" s="1"/>
  <c r="BB295"/>
  <c r="AZ295"/>
  <c r="AR295"/>
  <c r="BD295" s="1"/>
  <c r="BB294"/>
  <c r="AZ294"/>
  <c r="AR294"/>
  <c r="BD294" s="1"/>
  <c r="BB293"/>
  <c r="AZ293"/>
  <c r="AR293"/>
  <c r="BD293" s="1"/>
  <c r="BB292"/>
  <c r="AR292"/>
  <c r="BD292" s="1"/>
  <c r="BB291"/>
  <c r="AR291"/>
  <c r="BD291" s="1"/>
  <c r="BB290"/>
  <c r="AZ290"/>
  <c r="AR290"/>
  <c r="BD290" s="1"/>
  <c r="BB289"/>
  <c r="AZ289"/>
  <c r="AR289"/>
  <c r="BD289" s="1"/>
  <c r="BB288"/>
  <c r="AZ288"/>
  <c r="AR288"/>
  <c r="BD288" s="1"/>
  <c r="BB287"/>
  <c r="AZ287"/>
  <c r="AR287"/>
  <c r="BD287" s="1"/>
  <c r="BB286"/>
  <c r="AZ286"/>
  <c r="AR286"/>
  <c r="BD286" s="1"/>
  <c r="BB285"/>
  <c r="AZ285"/>
  <c r="AR285"/>
  <c r="BD285" s="1"/>
  <c r="BB284"/>
  <c r="AZ284"/>
  <c r="AR284"/>
  <c r="BD284" s="1"/>
  <c r="BB283"/>
  <c r="AZ283"/>
  <c r="AR283"/>
  <c r="BD283" s="1"/>
  <c r="BB282"/>
  <c r="AZ282"/>
  <c r="AR282"/>
  <c r="BD282" s="1"/>
  <c r="BB281"/>
  <c r="AZ281"/>
  <c r="AR281"/>
  <c r="BD281" s="1"/>
  <c r="BB280"/>
  <c r="AZ280"/>
  <c r="AR280"/>
  <c r="BD280" s="1"/>
  <c r="BB279"/>
  <c r="AZ279"/>
  <c r="AR279"/>
  <c r="BD279" s="1"/>
  <c r="BB278"/>
  <c r="AZ278"/>
  <c r="AR278"/>
  <c r="BD278" s="1"/>
  <c r="BB277"/>
  <c r="AR277"/>
  <c r="BD277" s="1"/>
  <c r="BB276"/>
  <c r="AZ276"/>
  <c r="AR276"/>
  <c r="BD276" s="1"/>
  <c r="BB275"/>
  <c r="AZ275"/>
  <c r="AR275"/>
  <c r="BD275" s="1"/>
  <c r="BB274"/>
  <c r="AZ274"/>
  <c r="AR274"/>
  <c r="BF274" s="1"/>
  <c r="BB273"/>
  <c r="AR273"/>
  <c r="BD273" s="1"/>
  <c r="BB272"/>
  <c r="AR272"/>
  <c r="BB271"/>
  <c r="AZ271"/>
  <c r="AR271"/>
  <c r="BB270"/>
  <c r="AR270"/>
  <c r="BB269"/>
  <c r="AR269"/>
  <c r="BB268"/>
  <c r="AZ268"/>
  <c r="AR268"/>
  <c r="BB267"/>
  <c r="AR267"/>
  <c r="BB266"/>
  <c r="AZ266"/>
  <c r="AR266"/>
  <c r="BB265"/>
  <c r="AR265"/>
  <c r="BB264"/>
  <c r="AZ264"/>
  <c r="AR264"/>
  <c r="BB263"/>
  <c r="AR263"/>
  <c r="BB262"/>
  <c r="AZ262"/>
  <c r="AR262"/>
  <c r="BB261"/>
  <c r="AZ261"/>
  <c r="AR261"/>
  <c r="BB260"/>
  <c r="AR260"/>
  <c r="BB259"/>
  <c r="AZ259"/>
  <c r="AR259"/>
  <c r="BB258"/>
  <c r="AZ258"/>
  <c r="AR258"/>
  <c r="BD258" s="1"/>
  <c r="BB257"/>
  <c r="AZ257"/>
  <c r="AR257"/>
  <c r="BD257" s="1"/>
  <c r="BB256"/>
  <c r="AZ256"/>
  <c r="AR256"/>
  <c r="BD256" s="1"/>
  <c r="BB255"/>
  <c r="AZ255"/>
  <c r="AR255"/>
  <c r="BD255" s="1"/>
  <c r="BB254"/>
  <c r="AZ254"/>
  <c r="AR254"/>
  <c r="BD254" s="1"/>
  <c r="BB253"/>
  <c r="AZ253"/>
  <c r="AR253"/>
  <c r="BD253" s="1"/>
  <c r="BB252"/>
  <c r="AR252"/>
  <c r="BD252" s="1"/>
  <c r="BB251"/>
  <c r="AZ251"/>
  <c r="AR251"/>
  <c r="BD251" s="1"/>
  <c r="BB250"/>
  <c r="AZ250"/>
  <c r="AR250"/>
  <c r="BD250" s="1"/>
  <c r="BB249"/>
  <c r="AZ249"/>
  <c r="AR249"/>
  <c r="BD249" s="1"/>
  <c r="BB248"/>
  <c r="AR248"/>
  <c r="BD248" s="1"/>
  <c r="BB247"/>
  <c r="AZ247"/>
  <c r="AR247"/>
  <c r="BD247" s="1"/>
  <c r="BB246"/>
  <c r="AZ246"/>
  <c r="AR246"/>
  <c r="BD246" s="1"/>
  <c r="BB245"/>
  <c r="AR245"/>
  <c r="BD245" s="1"/>
  <c r="BB244"/>
  <c r="AZ244"/>
  <c r="AR244"/>
  <c r="BD244" s="1"/>
  <c r="BB243"/>
  <c r="AZ243"/>
  <c r="AR243"/>
  <c r="BD243" s="1"/>
  <c r="BB242"/>
  <c r="AZ242"/>
  <c r="AR242"/>
  <c r="BD242" s="1"/>
  <c r="BB241"/>
  <c r="AZ241"/>
  <c r="AR241"/>
  <c r="BD241" s="1"/>
  <c r="BB240"/>
  <c r="AR240"/>
  <c r="BD240" s="1"/>
  <c r="BB239"/>
  <c r="AZ239"/>
  <c r="AR239"/>
  <c r="BD239" s="1"/>
  <c r="BB238"/>
  <c r="AZ238"/>
  <c r="AR238"/>
  <c r="BD238" s="1"/>
  <c r="BB237"/>
  <c r="AR237"/>
  <c r="BD237" s="1"/>
  <c r="BB236"/>
  <c r="AR236"/>
  <c r="BD236" s="1"/>
  <c r="BB235"/>
  <c r="AZ235"/>
  <c r="AR235"/>
  <c r="BD235" s="1"/>
  <c r="BB234"/>
  <c r="AZ234"/>
  <c r="AR234"/>
  <c r="BD234" s="1"/>
  <c r="BB233"/>
  <c r="AZ233"/>
  <c r="AR233"/>
  <c r="BD233" s="1"/>
  <c r="BB232"/>
  <c r="AZ232"/>
  <c r="AR232"/>
  <c r="BD232" s="1"/>
  <c r="BB231"/>
  <c r="AZ231"/>
  <c r="AR231"/>
  <c r="BD231" s="1"/>
  <c r="BB230"/>
  <c r="AR230"/>
  <c r="BD230" s="1"/>
  <c r="BB229"/>
  <c r="AZ229"/>
  <c r="AR229"/>
  <c r="BD229" s="1"/>
  <c r="BB228"/>
  <c r="AZ228"/>
  <c r="AR228"/>
  <c r="BD228" s="1"/>
  <c r="BB227"/>
  <c r="AZ227"/>
  <c r="AR227"/>
  <c r="BD227" s="1"/>
  <c r="BB226"/>
  <c r="AZ226"/>
  <c r="AR226"/>
  <c r="BD226" s="1"/>
  <c r="BB225"/>
  <c r="AZ225"/>
  <c r="AR225"/>
  <c r="BD225" s="1"/>
  <c r="BB224"/>
  <c r="AZ224"/>
  <c r="AR224"/>
  <c r="BD224" s="1"/>
  <c r="BB223"/>
  <c r="AZ223"/>
  <c r="AR223"/>
  <c r="BD223" s="1"/>
  <c r="BB222"/>
  <c r="AZ222"/>
  <c r="AR222"/>
  <c r="BD222" s="1"/>
  <c r="BB221"/>
  <c r="AZ221"/>
  <c r="AR221"/>
  <c r="BD221" s="1"/>
  <c r="BB220"/>
  <c r="AZ220"/>
  <c r="AR220"/>
  <c r="BD220" s="1"/>
  <c r="BB219"/>
  <c r="AZ219"/>
  <c r="AR219"/>
  <c r="BD219" s="1"/>
  <c r="BB218"/>
  <c r="AZ218"/>
  <c r="AR218"/>
  <c r="BD218" s="1"/>
  <c r="BB217"/>
  <c r="AZ217"/>
  <c r="AR217"/>
  <c r="BD217" s="1"/>
  <c r="BB216"/>
  <c r="AR216"/>
  <c r="BD216" s="1"/>
  <c r="BB215"/>
  <c r="AR215"/>
  <c r="BD215" s="1"/>
  <c r="BB214"/>
  <c r="AZ214"/>
  <c r="AR214"/>
  <c r="BD214" s="1"/>
  <c r="BB213"/>
  <c r="AR213"/>
  <c r="BD213" s="1"/>
  <c r="BB212"/>
  <c r="AR212"/>
  <c r="BD212" s="1"/>
  <c r="BB211"/>
  <c r="AR211"/>
  <c r="BD211" s="1"/>
  <c r="BB210"/>
  <c r="AR210"/>
  <c r="BD210" s="1"/>
  <c r="BB209"/>
  <c r="AR209"/>
  <c r="BD209" s="1"/>
  <c r="BB208"/>
  <c r="AR208"/>
  <c r="BD208" s="1"/>
  <c r="BB207"/>
  <c r="AZ207"/>
  <c r="AR207"/>
  <c r="BD207" s="1"/>
  <c r="BB206"/>
  <c r="AZ206"/>
  <c r="AR206"/>
  <c r="BD206" s="1"/>
  <c r="BB205"/>
  <c r="AZ205"/>
  <c r="AR205"/>
  <c r="BD205" s="1"/>
  <c r="BB204"/>
  <c r="AZ204"/>
  <c r="AR204"/>
  <c r="BD204" s="1"/>
  <c r="BB203"/>
  <c r="AZ203"/>
  <c r="AR203"/>
  <c r="BD203" s="1"/>
  <c r="BB202"/>
  <c r="AR202"/>
  <c r="BD202" s="1"/>
  <c r="BB201"/>
  <c r="AR201"/>
  <c r="BD201" s="1"/>
  <c r="BB200"/>
  <c r="AZ200"/>
  <c r="AR200"/>
  <c r="BD200" s="1"/>
  <c r="BB199"/>
  <c r="AZ199"/>
  <c r="AR199"/>
  <c r="BD199" s="1"/>
  <c r="BB198"/>
  <c r="AR198"/>
  <c r="BD198" s="1"/>
  <c r="BB197"/>
  <c r="AZ197"/>
  <c r="AR197"/>
  <c r="BD197" s="1"/>
  <c r="BB196"/>
  <c r="AZ196"/>
  <c r="AR196"/>
  <c r="BD196" s="1"/>
  <c r="BB195"/>
  <c r="AZ195"/>
  <c r="AR195"/>
  <c r="BD195" s="1"/>
  <c r="BB194"/>
  <c r="AZ194"/>
  <c r="AR194"/>
  <c r="BD194" s="1"/>
  <c r="BB193"/>
  <c r="AZ193"/>
  <c r="AR193"/>
  <c r="BD193" s="1"/>
  <c r="BB192"/>
  <c r="AZ192"/>
  <c r="AR192"/>
  <c r="BD192" s="1"/>
  <c r="BB191"/>
  <c r="AZ191"/>
  <c r="AR191"/>
  <c r="BB190"/>
  <c r="AR190"/>
  <c r="BB189"/>
  <c r="AZ189"/>
  <c r="AR189"/>
  <c r="BB188"/>
  <c r="AZ188"/>
  <c r="AR188"/>
  <c r="BB187"/>
  <c r="AR187"/>
  <c r="BB186"/>
  <c r="AZ186"/>
  <c r="AR186"/>
  <c r="BB185"/>
  <c r="AZ185"/>
  <c r="AR185"/>
  <c r="BB184"/>
  <c r="AR184"/>
  <c r="BB183"/>
  <c r="AZ183"/>
  <c r="AR183"/>
  <c r="BB182"/>
  <c r="AZ182"/>
  <c r="AR182"/>
  <c r="BB181"/>
  <c r="AZ181"/>
  <c r="AR181"/>
  <c r="BB180"/>
  <c r="AR180"/>
  <c r="BB179"/>
  <c r="AR179"/>
  <c r="BB178"/>
  <c r="AZ178"/>
  <c r="AR178"/>
  <c r="BB177"/>
  <c r="AZ177"/>
  <c r="AR177"/>
  <c r="BB176"/>
  <c r="AZ176"/>
  <c r="AR176"/>
  <c r="BB175"/>
  <c r="AZ175"/>
  <c r="AR175"/>
  <c r="BB174"/>
  <c r="AZ174"/>
  <c r="AR174"/>
  <c r="BB173"/>
  <c r="AZ173"/>
  <c r="AR173"/>
  <c r="BB172"/>
  <c r="AZ172"/>
  <c r="AR172"/>
  <c r="BB171"/>
  <c r="AZ171"/>
  <c r="AR171"/>
  <c r="BB170"/>
  <c r="AZ170"/>
  <c r="AR170"/>
  <c r="BB169"/>
  <c r="AR169"/>
  <c r="BB168"/>
  <c r="AR168"/>
  <c r="BB167"/>
  <c r="AR167"/>
  <c r="BB166"/>
  <c r="AZ166"/>
  <c r="AR166"/>
  <c r="BB165"/>
  <c r="AZ165"/>
  <c r="AR165"/>
  <c r="BB164"/>
  <c r="AZ164"/>
  <c r="AR164"/>
  <c r="BB163"/>
  <c r="AZ163"/>
  <c r="AR163"/>
  <c r="BB162"/>
  <c r="AZ162"/>
  <c r="AR162"/>
  <c r="BB161"/>
  <c r="AZ161"/>
  <c r="AR161"/>
  <c r="BB160"/>
  <c r="AZ160"/>
  <c r="AR160"/>
  <c r="BB159"/>
  <c r="AZ159"/>
  <c r="AR159"/>
  <c r="BB158"/>
  <c r="AZ158"/>
  <c r="AR158"/>
  <c r="BB157"/>
  <c r="AZ157"/>
  <c r="AR157"/>
  <c r="BB156"/>
  <c r="AZ156"/>
  <c r="AR156"/>
  <c r="BD155"/>
  <c r="BB155"/>
  <c r="AR155"/>
  <c r="BB154"/>
  <c r="AZ154"/>
  <c r="AR154"/>
  <c r="BB153"/>
  <c r="AZ153"/>
  <c r="AR153"/>
  <c r="BB152"/>
  <c r="AZ152"/>
  <c r="AR152"/>
  <c r="BB151"/>
  <c r="AZ151"/>
  <c r="AR151"/>
  <c r="BB150"/>
  <c r="AZ150"/>
  <c r="AR150"/>
  <c r="BB149"/>
  <c r="AR149"/>
  <c r="BB148"/>
  <c r="AZ148"/>
  <c r="AR148"/>
  <c r="BB147"/>
  <c r="AZ147"/>
  <c r="AR147"/>
  <c r="BB146"/>
  <c r="AZ146"/>
  <c r="AR146"/>
  <c r="BB145"/>
  <c r="AZ145"/>
  <c r="AR145"/>
  <c r="BB144"/>
  <c r="AZ144"/>
  <c r="AR144"/>
  <c r="BB143"/>
  <c r="AR143"/>
  <c r="BB142"/>
  <c r="AZ142"/>
  <c r="AR142"/>
  <c r="BB141"/>
  <c r="AZ141"/>
  <c r="AR141"/>
  <c r="BB140"/>
  <c r="AZ140"/>
  <c r="AR140"/>
  <c r="BB139"/>
  <c r="AR139"/>
  <c r="BB138"/>
  <c r="AZ138"/>
  <c r="AR138"/>
  <c r="BB137"/>
  <c r="AZ137"/>
  <c r="AR137"/>
  <c r="BB136"/>
  <c r="AZ136"/>
  <c r="AR136"/>
  <c r="BB135"/>
  <c r="AZ135"/>
  <c r="AR135"/>
  <c r="BB134"/>
  <c r="AZ134"/>
  <c r="AR134"/>
  <c r="BB133"/>
  <c r="AZ133"/>
  <c r="AR133"/>
  <c r="BB132"/>
  <c r="AZ132"/>
  <c r="AR132"/>
  <c r="BD132" s="1"/>
  <c r="BB131"/>
  <c r="AZ131"/>
  <c r="AR131"/>
  <c r="BB130"/>
  <c r="AZ130"/>
  <c r="AR130"/>
  <c r="BB129"/>
  <c r="AZ129"/>
  <c r="AR129"/>
  <c r="BB128"/>
  <c r="AZ128"/>
  <c r="AR128"/>
  <c r="BB127"/>
  <c r="AZ127"/>
  <c r="AR127"/>
  <c r="BB126"/>
  <c r="AZ126"/>
  <c r="AR126"/>
  <c r="BB125"/>
  <c r="AZ125"/>
  <c r="AR125"/>
  <c r="BB124"/>
  <c r="AZ124"/>
  <c r="AR124"/>
  <c r="BB123"/>
  <c r="AZ123"/>
  <c r="AR123"/>
  <c r="BB122"/>
  <c r="AR122"/>
  <c r="BB121"/>
  <c r="AZ121"/>
  <c r="AR121"/>
  <c r="BB120"/>
  <c r="AZ120"/>
  <c r="AR120"/>
  <c r="BB119"/>
  <c r="AR119"/>
  <c r="BB118"/>
  <c r="AZ118"/>
  <c r="AR118"/>
  <c r="BB117"/>
  <c r="AZ117"/>
  <c r="AR117"/>
  <c r="BB116"/>
  <c r="AZ116"/>
  <c r="AR116"/>
  <c r="BB115"/>
  <c r="AZ115"/>
  <c r="AR115"/>
  <c r="BB114"/>
  <c r="AZ114"/>
  <c r="AR114"/>
  <c r="BB113"/>
  <c r="AZ113"/>
  <c r="AR113"/>
  <c r="BB112"/>
  <c r="AZ112"/>
  <c r="AR112"/>
  <c r="BB111"/>
  <c r="AR111"/>
  <c r="BB110"/>
  <c r="AZ110"/>
  <c r="AR110"/>
  <c r="BB109"/>
  <c r="AZ109"/>
  <c r="AR109"/>
  <c r="BB108"/>
  <c r="AR108"/>
  <c r="BB107"/>
  <c r="AZ107"/>
  <c r="AR107"/>
  <c r="BB106"/>
  <c r="AZ106"/>
  <c r="AR106"/>
  <c r="BB105"/>
  <c r="AZ105"/>
  <c r="AR105"/>
  <c r="BB104"/>
  <c r="AZ104"/>
  <c r="AR104"/>
  <c r="BB103"/>
  <c r="AZ103"/>
  <c r="AR103"/>
  <c r="BB102"/>
  <c r="AZ102"/>
  <c r="AR102"/>
  <c r="BB101"/>
  <c r="AZ101"/>
  <c r="AR101"/>
  <c r="BB100"/>
  <c r="AR100"/>
  <c r="BB99"/>
  <c r="AR99"/>
  <c r="BB98"/>
  <c r="AZ98"/>
  <c r="AR98"/>
  <c r="BB97"/>
  <c r="AZ97"/>
  <c r="AR97"/>
  <c r="BB96"/>
  <c r="AZ96"/>
  <c r="AR96"/>
  <c r="BB95"/>
  <c r="AR95"/>
  <c r="BB94"/>
  <c r="AZ94"/>
  <c r="AR94"/>
  <c r="BB93"/>
  <c r="AR93"/>
  <c r="BB92"/>
  <c r="AZ92"/>
  <c r="AR92"/>
  <c r="BB91"/>
  <c r="AZ91"/>
  <c r="AR91"/>
  <c r="BB90"/>
  <c r="AR90"/>
  <c r="BB89"/>
  <c r="AZ89"/>
  <c r="AR89"/>
  <c r="BB88"/>
  <c r="AZ88"/>
  <c r="AR88"/>
  <c r="BB87"/>
  <c r="AZ87"/>
  <c r="AR87"/>
  <c r="BB86"/>
  <c r="AZ86"/>
  <c r="AR86"/>
  <c r="BB85"/>
  <c r="AR85"/>
  <c r="BB84"/>
  <c r="AZ84"/>
  <c r="AR84"/>
  <c r="BB83"/>
  <c r="AZ83"/>
  <c r="AR83"/>
  <c r="BB82"/>
  <c r="AR82"/>
  <c r="BB81"/>
  <c r="AZ81"/>
  <c r="AR81"/>
  <c r="BD81" s="1"/>
  <c r="BB80"/>
  <c r="AZ80"/>
  <c r="AR80"/>
  <c r="BD80" s="1"/>
  <c r="BB79"/>
  <c r="AZ79"/>
  <c r="AR79"/>
  <c r="BD79" s="1"/>
  <c r="BB78"/>
  <c r="AR78"/>
  <c r="BD78" s="1"/>
  <c r="BB77"/>
  <c r="AZ77"/>
  <c r="AR77"/>
  <c r="BD77" s="1"/>
  <c r="BB76"/>
  <c r="AZ76"/>
  <c r="AR76"/>
  <c r="BD76" s="1"/>
  <c r="BB75"/>
  <c r="AZ75"/>
  <c r="AR75"/>
  <c r="BD75" s="1"/>
  <c r="BB74"/>
  <c r="AR74"/>
  <c r="BD74" s="1"/>
  <c r="BB73"/>
  <c r="AZ73"/>
  <c r="AR73"/>
  <c r="BD73" s="1"/>
  <c r="BB72"/>
  <c r="AZ72"/>
  <c r="AR72"/>
  <c r="BD72" s="1"/>
  <c r="BB71"/>
  <c r="AZ71"/>
  <c r="AR71"/>
  <c r="BD71" s="1"/>
  <c r="BB70"/>
  <c r="AR70"/>
  <c r="BD70" s="1"/>
  <c r="BB69"/>
  <c r="AR69"/>
  <c r="BD69" s="1"/>
  <c r="AR68"/>
  <c r="BB67"/>
  <c r="AR67"/>
  <c r="BD67" s="1"/>
  <c r="BB66"/>
  <c r="AR66"/>
  <c r="BD66" s="1"/>
  <c r="BB65"/>
  <c r="AR65"/>
  <c r="BD65" s="1"/>
  <c r="BB64"/>
  <c r="AR64"/>
  <c r="BD64" s="1"/>
  <c r="BB63"/>
  <c r="AR63"/>
  <c r="BD63" s="1"/>
  <c r="BB62"/>
  <c r="AR62"/>
  <c r="BD62" s="1"/>
  <c r="BB61"/>
  <c r="AR61"/>
  <c r="BD61" s="1"/>
  <c r="BB60"/>
  <c r="AR60"/>
  <c r="BD60" s="1"/>
  <c r="BB59"/>
  <c r="AR59"/>
  <c r="BD59" s="1"/>
  <c r="BB58"/>
  <c r="AR58"/>
  <c r="BD58" s="1"/>
  <c r="BB57"/>
  <c r="AR57"/>
  <c r="BD57" s="1"/>
  <c r="BB56"/>
  <c r="AR56"/>
  <c r="BD56" s="1"/>
  <c r="BB55"/>
  <c r="AR55"/>
  <c r="BD55" s="1"/>
  <c r="BB54"/>
  <c r="AR54"/>
  <c r="BD54" s="1"/>
  <c r="BB53"/>
  <c r="AR53"/>
  <c r="BD53" s="1"/>
  <c r="BB52"/>
  <c r="AR52"/>
  <c r="BD52" s="1"/>
  <c r="BB51"/>
  <c r="AR51"/>
  <c r="BD51" s="1"/>
  <c r="BB50"/>
  <c r="AR50"/>
  <c r="BD50" s="1"/>
  <c r="BB49"/>
  <c r="AR49"/>
  <c r="BD49" s="1"/>
  <c r="BB48"/>
  <c r="AR48"/>
  <c r="BD48" s="1"/>
  <c r="BB47"/>
  <c r="AR47"/>
  <c r="BD47" s="1"/>
  <c r="BB46"/>
  <c r="AZ46"/>
  <c r="AR46"/>
  <c r="BD46" s="1"/>
  <c r="BB45"/>
  <c r="AR45"/>
  <c r="BD45" s="1"/>
  <c r="BB44"/>
  <c r="AZ44"/>
  <c r="AR44"/>
  <c r="BD44" s="1"/>
  <c r="BB43"/>
  <c r="AZ43"/>
  <c r="AR43"/>
  <c r="BD43" s="1"/>
  <c r="BB42"/>
  <c r="AZ42"/>
  <c r="AR42"/>
  <c r="BD42" s="1"/>
  <c r="BB41"/>
  <c r="AZ41"/>
  <c r="AR41"/>
  <c r="BD41" s="1"/>
  <c r="BB40"/>
  <c r="AZ40"/>
  <c r="AR40"/>
  <c r="BD40" s="1"/>
  <c r="BB39"/>
  <c r="AZ39"/>
  <c r="AR39"/>
  <c r="BD39" s="1"/>
  <c r="BB38"/>
  <c r="AZ38"/>
  <c r="AR38"/>
  <c r="BD38" s="1"/>
  <c r="BB37"/>
  <c r="AZ37"/>
  <c r="AR37"/>
  <c r="BD37" s="1"/>
  <c r="BB36"/>
  <c r="AZ36"/>
  <c r="AR36"/>
  <c r="BD36" s="1"/>
  <c r="BB35"/>
  <c r="AZ35"/>
  <c r="AR35"/>
  <c r="BD35" s="1"/>
  <c r="BB34"/>
  <c r="AZ34"/>
  <c r="AR34"/>
  <c r="BD34" s="1"/>
  <c r="BB33"/>
  <c r="AZ33"/>
  <c r="AR33"/>
  <c r="BD33" s="1"/>
  <c r="BB32"/>
  <c r="AZ32"/>
  <c r="AR32"/>
  <c r="BD32" s="1"/>
  <c r="BB31"/>
  <c r="AZ31"/>
  <c r="AR31"/>
  <c r="BD31" s="1"/>
  <c r="BB30"/>
  <c r="AZ30"/>
  <c r="AR30"/>
  <c r="BD30" s="1"/>
  <c r="BB29"/>
  <c r="AR29"/>
  <c r="BD29" s="1"/>
  <c r="BB28"/>
  <c r="AZ28"/>
  <c r="AR28"/>
  <c r="BD28" s="1"/>
  <c r="BB27"/>
  <c r="AR27"/>
  <c r="BD27" s="1"/>
  <c r="BB26"/>
  <c r="AR26"/>
  <c r="BD26" s="1"/>
  <c r="BB25"/>
  <c r="AR25"/>
  <c r="BD25" s="1"/>
  <c r="BB24"/>
  <c r="AR24"/>
  <c r="BD24" s="1"/>
  <c r="BB23"/>
  <c r="AR23"/>
  <c r="BD23" s="1"/>
  <c r="BB22"/>
  <c r="AZ22"/>
  <c r="AR22"/>
  <c r="BD22" s="1"/>
  <c r="BB21"/>
  <c r="AZ21"/>
  <c r="AR21"/>
  <c r="BD21" s="1"/>
  <c r="BB20"/>
  <c r="AR20"/>
  <c r="BD20" s="1"/>
  <c r="BB19"/>
  <c r="AR19"/>
  <c r="BD19" s="1"/>
  <c r="BB18"/>
  <c r="AR18"/>
  <c r="BD18" s="1"/>
  <c r="BB17"/>
  <c r="AR17"/>
  <c r="BD17" s="1"/>
  <c r="BB16"/>
  <c r="AR16"/>
  <c r="BD16" s="1"/>
  <c r="BB15"/>
  <c r="AZ15"/>
  <c r="AR15"/>
  <c r="BD15" s="1"/>
  <c r="BB14"/>
  <c r="AZ14"/>
  <c r="AR14"/>
  <c r="BD14" s="1"/>
  <c r="BB13"/>
  <c r="AR13"/>
  <c r="BD13" s="1"/>
  <c r="BB12"/>
  <c r="AR12"/>
  <c r="BD12" s="1"/>
  <c r="BB11"/>
  <c r="AZ11"/>
  <c r="AR11"/>
  <c r="BD11" s="1"/>
  <c r="BB10"/>
  <c r="AR10"/>
  <c r="BD10" s="1"/>
  <c r="BB9"/>
  <c r="AR9"/>
  <c r="BD9" s="1"/>
  <c r="C3" i="2" l="1"/>
  <c r="AY49" i="1"/>
  <c r="AZ49" s="1"/>
  <c r="AY57"/>
  <c r="AZ57" s="1"/>
  <c r="AY61"/>
  <c r="AZ61" s="1"/>
  <c r="AY179"/>
  <c r="AZ179" s="1"/>
  <c r="AY209"/>
  <c r="AZ209" s="1"/>
  <c r="AY378"/>
  <c r="AZ378" s="1"/>
  <c r="AY386"/>
  <c r="AZ386" s="1"/>
  <c r="AY394"/>
  <c r="AZ394" s="1"/>
  <c r="AY10"/>
  <c r="AY18"/>
  <c r="AZ18" s="1"/>
  <c r="AY24"/>
  <c r="AZ24" s="1"/>
  <c r="AY45"/>
  <c r="AZ45" s="1"/>
  <c r="AY50"/>
  <c r="AZ50" s="1"/>
  <c r="AY54"/>
  <c r="AZ54" s="1"/>
  <c r="AY58"/>
  <c r="AZ58" s="1"/>
  <c r="AY62"/>
  <c r="AZ62" s="1"/>
  <c r="AY66"/>
  <c r="AZ66" s="1"/>
  <c r="AY180"/>
  <c r="AY210"/>
  <c r="AZ210" s="1"/>
  <c r="AY273"/>
  <c r="AZ273" s="1"/>
  <c r="AY375"/>
  <c r="AZ375" s="1"/>
  <c r="AY379"/>
  <c r="AZ379" s="1"/>
  <c r="AY383"/>
  <c r="AZ383" s="1"/>
  <c r="AY387"/>
  <c r="AZ387" s="1"/>
  <c r="AY391"/>
  <c r="AZ391" s="1"/>
  <c r="AY395"/>
  <c r="AZ395" s="1"/>
  <c r="AY399"/>
  <c r="AZ399" s="1"/>
  <c r="AY23"/>
  <c r="AZ23" s="1"/>
  <c r="AY334"/>
  <c r="AZ334" s="1"/>
  <c r="AZ9"/>
  <c r="AY12"/>
  <c r="AZ12" s="1"/>
  <c r="AY19"/>
  <c r="AZ19" s="1"/>
  <c r="AY47"/>
  <c r="AZ47" s="1"/>
  <c r="AY51"/>
  <c r="AZ51" s="1"/>
  <c r="AY55"/>
  <c r="AZ55" s="1"/>
  <c r="AY59"/>
  <c r="AZ59" s="1"/>
  <c r="AY63"/>
  <c r="AZ63" s="1"/>
  <c r="AY67"/>
  <c r="AZ67" s="1"/>
  <c r="AY198"/>
  <c r="AZ198" s="1"/>
  <c r="AY211"/>
  <c r="AZ211" s="1"/>
  <c r="AY277"/>
  <c r="AZ277" s="1"/>
  <c r="AY376"/>
  <c r="AZ376" s="1"/>
  <c r="AY380"/>
  <c r="AZ380" s="1"/>
  <c r="AY384"/>
  <c r="AZ384" s="1"/>
  <c r="AY388"/>
  <c r="AZ388" s="1"/>
  <c r="AY392"/>
  <c r="AZ392" s="1"/>
  <c r="AY396"/>
  <c r="AZ396" s="1"/>
  <c r="AY263"/>
  <c r="AZ263" s="1"/>
  <c r="AY16"/>
  <c r="AZ16" s="1"/>
  <c r="AY27"/>
  <c r="AZ27" s="1"/>
  <c r="AY53"/>
  <c r="AZ53" s="1"/>
  <c r="AY65"/>
  <c r="AZ65" s="1"/>
  <c r="AY269"/>
  <c r="AY382"/>
  <c r="AZ382" s="1"/>
  <c r="AY390"/>
  <c r="AZ390" s="1"/>
  <c r="AY398"/>
  <c r="AZ398" s="1"/>
  <c r="AY13"/>
  <c r="AZ13" s="1"/>
  <c r="AY20"/>
  <c r="AZ20" s="1"/>
  <c r="AY26"/>
  <c r="AZ26" s="1"/>
  <c r="AY48"/>
  <c r="AZ48" s="1"/>
  <c r="AY52"/>
  <c r="AZ52" s="1"/>
  <c r="AY56"/>
  <c r="AZ56" s="1"/>
  <c r="AY60"/>
  <c r="AZ60" s="1"/>
  <c r="AY64"/>
  <c r="AZ64" s="1"/>
  <c r="AY167"/>
  <c r="AZ167" s="1"/>
  <c r="AY208"/>
  <c r="AZ208" s="1"/>
  <c r="AY212"/>
  <c r="AZ212" s="1"/>
  <c r="AY322"/>
  <c r="AY377"/>
  <c r="AZ377" s="1"/>
  <c r="AY381"/>
  <c r="AZ381" s="1"/>
  <c r="AY385"/>
  <c r="AZ385" s="1"/>
  <c r="AY389"/>
  <c r="AZ389" s="1"/>
  <c r="AY393"/>
  <c r="AZ393" s="1"/>
  <c r="AY397"/>
  <c r="AZ397" s="1"/>
  <c r="AY425"/>
  <c r="AW347"/>
  <c r="AW348" s="1"/>
  <c r="AW349" s="1"/>
  <c r="AW350" s="1"/>
  <c r="AW351" s="1"/>
  <c r="AW352" s="1"/>
  <c r="AW353" s="1"/>
  <c r="AW354" s="1"/>
  <c r="AW355" s="1"/>
  <c r="AW356" s="1"/>
  <c r="AW357" s="1"/>
  <c r="AW358" s="1"/>
  <c r="AW359" s="1"/>
  <c r="AW360" s="1"/>
  <c r="AW361" s="1"/>
  <c r="AW362" s="1"/>
  <c r="AW363" s="1"/>
  <c r="AW364" s="1"/>
  <c r="AW365" s="1"/>
  <c r="AW366" s="1"/>
  <c r="AW367" s="1"/>
  <c r="AW368" s="1"/>
  <c r="AW369" s="1"/>
  <c r="AW370" s="1"/>
  <c r="AW371" s="1"/>
  <c r="AW372" s="1"/>
  <c r="AW373" s="1"/>
  <c r="AW374" s="1"/>
  <c r="AW375" s="1"/>
  <c r="AW376" s="1"/>
  <c r="AW377" s="1"/>
  <c r="AW378" s="1"/>
  <c r="AW379" s="1"/>
  <c r="AW380" s="1"/>
  <c r="AW381" s="1"/>
  <c r="AW382" s="1"/>
  <c r="AW383" s="1"/>
  <c r="AW384" s="1"/>
  <c r="AW385" s="1"/>
  <c r="AW386" s="1"/>
  <c r="AW387" s="1"/>
  <c r="AW388" s="1"/>
  <c r="AW389" s="1"/>
  <c r="AW390" s="1"/>
  <c r="AW391" s="1"/>
  <c r="AW392" s="1"/>
  <c r="AW393" s="1"/>
  <c r="AW394" s="1"/>
  <c r="AW395" s="1"/>
  <c r="AW396" s="1"/>
  <c r="AW397" s="1"/>
  <c r="AW398" s="1"/>
  <c r="AW399" s="1"/>
  <c r="AW400" s="1"/>
  <c r="AW401" s="1"/>
  <c r="AW402" s="1"/>
  <c r="AW403" s="1"/>
  <c r="AW404" s="1"/>
  <c r="AW405" s="1"/>
  <c r="AW406" s="1"/>
  <c r="AW407" s="1"/>
  <c r="AW408" s="1"/>
  <c r="AW409" s="1"/>
  <c r="AW410" s="1"/>
  <c r="AW411" s="1"/>
  <c r="AW412" s="1"/>
  <c r="AW413" s="1"/>
  <c r="AW414" s="1"/>
  <c r="AW415" s="1"/>
  <c r="AW416" s="1"/>
  <c r="AW417" s="1"/>
  <c r="AW418" s="1"/>
  <c r="AW419" s="1"/>
  <c r="AW420" s="1"/>
  <c r="AW421" s="1"/>
  <c r="AW422" s="1"/>
  <c r="AW423" s="1"/>
  <c r="AW424" s="1"/>
  <c r="AW425" s="1"/>
  <c r="AW426" s="1"/>
  <c r="AW427" s="1"/>
  <c r="AW428" s="1"/>
  <c r="AW429" s="1"/>
  <c r="AW430" s="1"/>
  <c r="AW431" s="1"/>
  <c r="AW432" s="1"/>
  <c r="AW433" s="1"/>
  <c r="AW434" s="1"/>
  <c r="AW435" s="1"/>
  <c r="AW436" s="1"/>
  <c r="AW437" s="1"/>
  <c r="AW438" s="1"/>
  <c r="AW439" s="1"/>
  <c r="AW440" s="1"/>
  <c r="AW441" s="1"/>
  <c r="AW442" s="1"/>
  <c r="AW443" s="1"/>
  <c r="AW444" s="1"/>
  <c r="AX444" s="1"/>
  <c r="AX346"/>
  <c r="BG346" s="1"/>
  <c r="BH346" s="1"/>
  <c r="BI346" s="1"/>
  <c r="AX143"/>
  <c r="AX184"/>
  <c r="AX188"/>
  <c r="AX260"/>
  <c r="AX264"/>
  <c r="AX268"/>
  <c r="AX272"/>
  <c r="AX308"/>
  <c r="AX340"/>
  <c r="AX68"/>
  <c r="BG68" s="1"/>
  <c r="BH68" s="1"/>
  <c r="BI68" s="1"/>
  <c r="AX88"/>
  <c r="AX96"/>
  <c r="AX104"/>
  <c r="AX112"/>
  <c r="AX116"/>
  <c r="AX128"/>
  <c r="BG128" s="1"/>
  <c r="BH128" s="1"/>
  <c r="BI128" s="1"/>
  <c r="AX140"/>
  <c r="AX148"/>
  <c r="AX157"/>
  <c r="AX165"/>
  <c r="AX173"/>
  <c r="AX181"/>
  <c r="AX189"/>
  <c r="AX269"/>
  <c r="AX345"/>
  <c r="AX83"/>
  <c r="AX87"/>
  <c r="AX95"/>
  <c r="AX107"/>
  <c r="AX115"/>
  <c r="AX123"/>
  <c r="AX131"/>
  <c r="AX139"/>
  <c r="AX147"/>
  <c r="AX155"/>
  <c r="AX160"/>
  <c r="AX164"/>
  <c r="AX176"/>
  <c r="AX82"/>
  <c r="AX86"/>
  <c r="AX90"/>
  <c r="AX94"/>
  <c r="AX98"/>
  <c r="AX102"/>
  <c r="AX106"/>
  <c r="AX110"/>
  <c r="AX114"/>
  <c r="AX118"/>
  <c r="AX122"/>
  <c r="AX126"/>
  <c r="AX130"/>
  <c r="AX134"/>
  <c r="AX138"/>
  <c r="AX142"/>
  <c r="AX146"/>
  <c r="AX150"/>
  <c r="AX154"/>
  <c r="AX159"/>
  <c r="AX163"/>
  <c r="AX167"/>
  <c r="AX171"/>
  <c r="BG171" s="1"/>
  <c r="BH171" s="1"/>
  <c r="BI171" s="1"/>
  <c r="AX175"/>
  <c r="AX179"/>
  <c r="AX183"/>
  <c r="AX187"/>
  <c r="AX191"/>
  <c r="AX259"/>
  <c r="AX263"/>
  <c r="AX267"/>
  <c r="AX271"/>
  <c r="AX339"/>
  <c r="AX343"/>
  <c r="AX376"/>
  <c r="AX84"/>
  <c r="AX92"/>
  <c r="AX100"/>
  <c r="AX108"/>
  <c r="AX120"/>
  <c r="AX124"/>
  <c r="AX136"/>
  <c r="AX144"/>
  <c r="AX152"/>
  <c r="AX161"/>
  <c r="AX169"/>
  <c r="AX177"/>
  <c r="AX185"/>
  <c r="AX261"/>
  <c r="AX265"/>
  <c r="AX341"/>
  <c r="AX394"/>
  <c r="AX91"/>
  <c r="AX99"/>
  <c r="AX103"/>
  <c r="AX111"/>
  <c r="AX119"/>
  <c r="AX127"/>
  <c r="AX135"/>
  <c r="AX151"/>
  <c r="AX156"/>
  <c r="AX168"/>
  <c r="AX172"/>
  <c r="AX180"/>
  <c r="AX85"/>
  <c r="AX89"/>
  <c r="AX93"/>
  <c r="AX97"/>
  <c r="AX101"/>
  <c r="AX105"/>
  <c r="AX109"/>
  <c r="AX113"/>
  <c r="AX117"/>
  <c r="AX121"/>
  <c r="AX125"/>
  <c r="AX129"/>
  <c r="AX133"/>
  <c r="AX137"/>
  <c r="AX141"/>
  <c r="AX145"/>
  <c r="AX149"/>
  <c r="AX153"/>
  <c r="AX158"/>
  <c r="AX162"/>
  <c r="AX166"/>
  <c r="AX170"/>
  <c r="AX174"/>
  <c r="AX178"/>
  <c r="AX182"/>
  <c r="AX186"/>
  <c r="AX190"/>
  <c r="AX262"/>
  <c r="AX266"/>
  <c r="AX270"/>
  <c r="AX347"/>
  <c r="AX363"/>
  <c r="AX379"/>
  <c r="AX395"/>
  <c r="AX411"/>
  <c r="BD108"/>
  <c r="BD104"/>
  <c r="BD405"/>
  <c r="BD92"/>
  <c r="BD124"/>
  <c r="BD187"/>
  <c r="AX342"/>
  <c r="BG342" s="1"/>
  <c r="BH342" s="1"/>
  <c r="BI342" s="1"/>
  <c r="BD401"/>
  <c r="BD88"/>
  <c r="BD120"/>
  <c r="BG120" s="1"/>
  <c r="BH120" s="1"/>
  <c r="BI120" s="1"/>
  <c r="BD179"/>
  <c r="BD84"/>
  <c r="BD116"/>
  <c r="BG116" s="1"/>
  <c r="BH116" s="1"/>
  <c r="BI116" s="1"/>
  <c r="BD171"/>
  <c r="BD397"/>
  <c r="BD96"/>
  <c r="BD112"/>
  <c r="BG112" s="1"/>
  <c r="BH112" s="1"/>
  <c r="BI112" s="1"/>
  <c r="BD128"/>
  <c r="BD163"/>
  <c r="BG163" s="1"/>
  <c r="BH163" s="1"/>
  <c r="BI163" s="1"/>
  <c r="AX193"/>
  <c r="BG193" s="1"/>
  <c r="BH193" s="1"/>
  <c r="BI193" s="1"/>
  <c r="AX194"/>
  <c r="BG194" s="1"/>
  <c r="BH194" s="1"/>
  <c r="BI194" s="1"/>
  <c r="AX195"/>
  <c r="AX196"/>
  <c r="BG196" s="1"/>
  <c r="BH196" s="1"/>
  <c r="BI196" s="1"/>
  <c r="AX197"/>
  <c r="BG197" s="1"/>
  <c r="BH197" s="1"/>
  <c r="BI197" s="1"/>
  <c r="AX198"/>
  <c r="BG198" s="1"/>
  <c r="BH198" s="1"/>
  <c r="BI198" s="1"/>
  <c r="AX199"/>
  <c r="AX200"/>
  <c r="BG200" s="1"/>
  <c r="BH200" s="1"/>
  <c r="BI200" s="1"/>
  <c r="AX201"/>
  <c r="BG201" s="1"/>
  <c r="BH201" s="1"/>
  <c r="BI201" s="1"/>
  <c r="AX202"/>
  <c r="AX203"/>
  <c r="AX204"/>
  <c r="AX205"/>
  <c r="BG205" s="1"/>
  <c r="BH205" s="1"/>
  <c r="BI205" s="1"/>
  <c r="AX206"/>
  <c r="BG206" s="1"/>
  <c r="BH206" s="1"/>
  <c r="BI206" s="1"/>
  <c r="AX207"/>
  <c r="BG207" s="1"/>
  <c r="BH207" s="1"/>
  <c r="BI207" s="1"/>
  <c r="AX208"/>
  <c r="BG208" s="1"/>
  <c r="BH208" s="1"/>
  <c r="BI208" s="1"/>
  <c r="AX209"/>
  <c r="BG209" s="1"/>
  <c r="BH209" s="1"/>
  <c r="BI209" s="1"/>
  <c r="AX210"/>
  <c r="BG210" s="1"/>
  <c r="BH210" s="1"/>
  <c r="BI210" s="1"/>
  <c r="AX211"/>
  <c r="AX212"/>
  <c r="AX213"/>
  <c r="BG213" s="1"/>
  <c r="BH213" s="1"/>
  <c r="BI213" s="1"/>
  <c r="AX214"/>
  <c r="BG214" s="1"/>
  <c r="BH214" s="1"/>
  <c r="BI214" s="1"/>
  <c r="AX215"/>
  <c r="AX216"/>
  <c r="BG216" s="1"/>
  <c r="BH216" s="1"/>
  <c r="BI216" s="1"/>
  <c r="AX217"/>
  <c r="BG217" s="1"/>
  <c r="BH217" s="1"/>
  <c r="BI217" s="1"/>
  <c r="AX218"/>
  <c r="BG218" s="1"/>
  <c r="BH218" s="1"/>
  <c r="BI218" s="1"/>
  <c r="AX219"/>
  <c r="BG219" s="1"/>
  <c r="BH219" s="1"/>
  <c r="BI219" s="1"/>
  <c r="AX220"/>
  <c r="BG220" s="1"/>
  <c r="BH220" s="1"/>
  <c r="BI220" s="1"/>
  <c r="AX221"/>
  <c r="BG221" s="1"/>
  <c r="BH221" s="1"/>
  <c r="BI221" s="1"/>
  <c r="AX222"/>
  <c r="BG222" s="1"/>
  <c r="BH222" s="1"/>
  <c r="BI222" s="1"/>
  <c r="AX223"/>
  <c r="AX224"/>
  <c r="BG224" s="1"/>
  <c r="BH224" s="1"/>
  <c r="BI224" s="1"/>
  <c r="AX225"/>
  <c r="BG225" s="1"/>
  <c r="BH225" s="1"/>
  <c r="BI225" s="1"/>
  <c r="AX226"/>
  <c r="BG226" s="1"/>
  <c r="BH226" s="1"/>
  <c r="BI226" s="1"/>
  <c r="AX227"/>
  <c r="AX228"/>
  <c r="BG228" s="1"/>
  <c r="BH228" s="1"/>
  <c r="BI228" s="1"/>
  <c r="AX229"/>
  <c r="BG229" s="1"/>
  <c r="BH229" s="1"/>
  <c r="BI229" s="1"/>
  <c r="AX230"/>
  <c r="BG230" s="1"/>
  <c r="BH230" s="1"/>
  <c r="BI230" s="1"/>
  <c r="AX231"/>
  <c r="AX232"/>
  <c r="BG232" s="1"/>
  <c r="BH232" s="1"/>
  <c r="BI232" s="1"/>
  <c r="AX233"/>
  <c r="BG233" s="1"/>
  <c r="BH233" s="1"/>
  <c r="BI233" s="1"/>
  <c r="AX234"/>
  <c r="BG234" s="1"/>
  <c r="BH234" s="1"/>
  <c r="BI234" s="1"/>
  <c r="AX235"/>
  <c r="AX236"/>
  <c r="AX237"/>
  <c r="BG237" s="1"/>
  <c r="BH237" s="1"/>
  <c r="BI237" s="1"/>
  <c r="AX238"/>
  <c r="BG238" s="1"/>
  <c r="BH238" s="1"/>
  <c r="BI238" s="1"/>
  <c r="AX239"/>
  <c r="BG239" s="1"/>
  <c r="BH239" s="1"/>
  <c r="BI239" s="1"/>
  <c r="AX240"/>
  <c r="BG240" s="1"/>
  <c r="BH240" s="1"/>
  <c r="BI240" s="1"/>
  <c r="AX241"/>
  <c r="BG241" s="1"/>
  <c r="BH241" s="1"/>
  <c r="BI241" s="1"/>
  <c r="AX242"/>
  <c r="AX243"/>
  <c r="AX244"/>
  <c r="AX245"/>
  <c r="BG245" s="1"/>
  <c r="BH245" s="1"/>
  <c r="BI245" s="1"/>
  <c r="AX246"/>
  <c r="BG246" s="1"/>
  <c r="BH246" s="1"/>
  <c r="BI246" s="1"/>
  <c r="AX247"/>
  <c r="BG247" s="1"/>
  <c r="BH247" s="1"/>
  <c r="BI247" s="1"/>
  <c r="AX248"/>
  <c r="BG248" s="1"/>
  <c r="BH248" s="1"/>
  <c r="BI248" s="1"/>
  <c r="AX249"/>
  <c r="BG249" s="1"/>
  <c r="BH249" s="1"/>
  <c r="BI249" s="1"/>
  <c r="AX250"/>
  <c r="BG250" s="1"/>
  <c r="BH250" s="1"/>
  <c r="BI250" s="1"/>
  <c r="AX251"/>
  <c r="AX252"/>
  <c r="AX253"/>
  <c r="BG253" s="1"/>
  <c r="BH253" s="1"/>
  <c r="BI253" s="1"/>
  <c r="AX254"/>
  <c r="BG254" s="1"/>
  <c r="BH254" s="1"/>
  <c r="BI254" s="1"/>
  <c r="AX255"/>
  <c r="AX256"/>
  <c r="BG256" s="1"/>
  <c r="BH256" s="1"/>
  <c r="BI256" s="1"/>
  <c r="AX257"/>
  <c r="BG257" s="1"/>
  <c r="BH257" s="1"/>
  <c r="BI257" s="1"/>
  <c r="AX258"/>
  <c r="AX275"/>
  <c r="AX370"/>
  <c r="BG370" s="1"/>
  <c r="BH370" s="1"/>
  <c r="BI370" s="1"/>
  <c r="BD409"/>
  <c r="BD100"/>
  <c r="BG108"/>
  <c r="BH108" s="1"/>
  <c r="BI108" s="1"/>
  <c r="BG124"/>
  <c r="BH124" s="1"/>
  <c r="BI124" s="1"/>
  <c r="AX281"/>
  <c r="AX282"/>
  <c r="AX283"/>
  <c r="BG283" s="1"/>
  <c r="BH283" s="1"/>
  <c r="BI283" s="1"/>
  <c r="AX284"/>
  <c r="BG284" s="1"/>
  <c r="BH284" s="1"/>
  <c r="BI284" s="1"/>
  <c r="AX285"/>
  <c r="AX286"/>
  <c r="AX287"/>
  <c r="BG287" s="1"/>
  <c r="BH287" s="1"/>
  <c r="BI287" s="1"/>
  <c r="AX288"/>
  <c r="BG288" s="1"/>
  <c r="BH288" s="1"/>
  <c r="BI288" s="1"/>
  <c r="AX289"/>
  <c r="BG289" s="1"/>
  <c r="BH289" s="1"/>
  <c r="BI289" s="1"/>
  <c r="AX290"/>
  <c r="AX291"/>
  <c r="BG291" s="1"/>
  <c r="BH291" s="1"/>
  <c r="BI291" s="1"/>
  <c r="AX292"/>
  <c r="BG292" s="1"/>
  <c r="BH292" s="1"/>
  <c r="BI292" s="1"/>
  <c r="AX293"/>
  <c r="BG293" s="1"/>
  <c r="BH293" s="1"/>
  <c r="BI293" s="1"/>
  <c r="AX294"/>
  <c r="AX295"/>
  <c r="BG295" s="1"/>
  <c r="BH295" s="1"/>
  <c r="BI295" s="1"/>
  <c r="AX296"/>
  <c r="BG296" s="1"/>
  <c r="BH296" s="1"/>
  <c r="BI296" s="1"/>
  <c r="AX297"/>
  <c r="BG297" s="1"/>
  <c r="BH297" s="1"/>
  <c r="BI297" s="1"/>
  <c r="AX298"/>
  <c r="AX299"/>
  <c r="BG299" s="1"/>
  <c r="BH299" s="1"/>
  <c r="BI299" s="1"/>
  <c r="AX300"/>
  <c r="BG300" s="1"/>
  <c r="BH300" s="1"/>
  <c r="BI300" s="1"/>
  <c r="AX301"/>
  <c r="BG301" s="1"/>
  <c r="BH301" s="1"/>
  <c r="BI301" s="1"/>
  <c r="AX302"/>
  <c r="AX303"/>
  <c r="BG303" s="1"/>
  <c r="BH303" s="1"/>
  <c r="BI303" s="1"/>
  <c r="AX304"/>
  <c r="BG304" s="1"/>
  <c r="BH304" s="1"/>
  <c r="BI304" s="1"/>
  <c r="AX305"/>
  <c r="AX306"/>
  <c r="AX307"/>
  <c r="BG307" s="1"/>
  <c r="BH307" s="1"/>
  <c r="BI307" s="1"/>
  <c r="AX350"/>
  <c r="BG350" s="1"/>
  <c r="BH350" s="1"/>
  <c r="BI350" s="1"/>
  <c r="AR445"/>
  <c r="BG88"/>
  <c r="BH88" s="1"/>
  <c r="BI88" s="1"/>
  <c r="BG155"/>
  <c r="BH155" s="1"/>
  <c r="BI155" s="1"/>
  <c r="BG187"/>
  <c r="BH187" s="1"/>
  <c r="BI187" s="1"/>
  <c r="BD82"/>
  <c r="BG82" s="1"/>
  <c r="BH82" s="1"/>
  <c r="BI82" s="1"/>
  <c r="BD90"/>
  <c r="BD98"/>
  <c r="BG98" s="1"/>
  <c r="BH98" s="1"/>
  <c r="BI98" s="1"/>
  <c r="BD106"/>
  <c r="BD114"/>
  <c r="BG114" s="1"/>
  <c r="BH114" s="1"/>
  <c r="BI114" s="1"/>
  <c r="BD122"/>
  <c r="BD130"/>
  <c r="BG130" s="1"/>
  <c r="BH130" s="1"/>
  <c r="BI130" s="1"/>
  <c r="BD167"/>
  <c r="BG167" s="1"/>
  <c r="BH167" s="1"/>
  <c r="BI167" s="1"/>
  <c r="BD183"/>
  <c r="BG183" s="1"/>
  <c r="BH183" s="1"/>
  <c r="BI183" s="1"/>
  <c r="AX276"/>
  <c r="BG276" s="1"/>
  <c r="BH276" s="1"/>
  <c r="BI276" s="1"/>
  <c r="AX277"/>
  <c r="BG277" s="1"/>
  <c r="BH277" s="1"/>
  <c r="BI277" s="1"/>
  <c r="AX278"/>
  <c r="BG278" s="1"/>
  <c r="BH278" s="1"/>
  <c r="BI278" s="1"/>
  <c r="AX279"/>
  <c r="BG279" s="1"/>
  <c r="BH279" s="1"/>
  <c r="BI279" s="1"/>
  <c r="AX280"/>
  <c r="BG280" s="1"/>
  <c r="BH280" s="1"/>
  <c r="BI280" s="1"/>
  <c r="BG281"/>
  <c r="BH281" s="1"/>
  <c r="BI281" s="1"/>
  <c r="BG282"/>
  <c r="BH282" s="1"/>
  <c r="BI282" s="1"/>
  <c r="BG285"/>
  <c r="BH285" s="1"/>
  <c r="BI285" s="1"/>
  <c r="BG286"/>
  <c r="BH286" s="1"/>
  <c r="BI286" s="1"/>
  <c r="BG290"/>
  <c r="BH290" s="1"/>
  <c r="BI290" s="1"/>
  <c r="BG294"/>
  <c r="BH294" s="1"/>
  <c r="BI294" s="1"/>
  <c r="BG298"/>
  <c r="BH298" s="1"/>
  <c r="BI298" s="1"/>
  <c r="BG302"/>
  <c r="BH302" s="1"/>
  <c r="BI302" s="1"/>
  <c r="BG305"/>
  <c r="BH305" s="1"/>
  <c r="BI305" s="1"/>
  <c r="BG306"/>
  <c r="BH306" s="1"/>
  <c r="BI306" s="1"/>
  <c r="AX348"/>
  <c r="BG348" s="1"/>
  <c r="BH348" s="1"/>
  <c r="BI348" s="1"/>
  <c r="AX372"/>
  <c r="BG372" s="1"/>
  <c r="BH372" s="1"/>
  <c r="BI372" s="1"/>
  <c r="BD378"/>
  <c r="BD379"/>
  <c r="BD403"/>
  <c r="BD411"/>
  <c r="BG411" s="1"/>
  <c r="BH411" s="1"/>
  <c r="BI411" s="1"/>
  <c r="BF429"/>
  <c r="BD430"/>
  <c r="BD431"/>
  <c r="BD432"/>
  <c r="BD433"/>
  <c r="BD434"/>
  <c r="BD435"/>
  <c r="AX9"/>
  <c r="AX10"/>
  <c r="AX11"/>
  <c r="BG11" s="1"/>
  <c r="BH11" s="1"/>
  <c r="BI11" s="1"/>
  <c r="AX12"/>
  <c r="BG12" s="1"/>
  <c r="BH12" s="1"/>
  <c r="BI12" s="1"/>
  <c r="AX13"/>
  <c r="BG13" s="1"/>
  <c r="BH13" s="1"/>
  <c r="BI13" s="1"/>
  <c r="AX14"/>
  <c r="BG14" s="1"/>
  <c r="BH14" s="1"/>
  <c r="BI14" s="1"/>
  <c r="AX15"/>
  <c r="BG15" s="1"/>
  <c r="BH15" s="1"/>
  <c r="BI15" s="1"/>
  <c r="AX16"/>
  <c r="BG16" s="1"/>
  <c r="BH16" s="1"/>
  <c r="BI16" s="1"/>
  <c r="AX17"/>
  <c r="BG17" s="1"/>
  <c r="BH17" s="1"/>
  <c r="BI17" s="1"/>
  <c r="AX18"/>
  <c r="BG18" s="1"/>
  <c r="BH18" s="1"/>
  <c r="BI18" s="1"/>
  <c r="AX19"/>
  <c r="AX20"/>
  <c r="BG20" s="1"/>
  <c r="BH20" s="1"/>
  <c r="BI20" s="1"/>
  <c r="AX21"/>
  <c r="BG21" s="1"/>
  <c r="BH21" s="1"/>
  <c r="BI21" s="1"/>
  <c r="AX22"/>
  <c r="BG22" s="1"/>
  <c r="BH22" s="1"/>
  <c r="BI22" s="1"/>
  <c r="AX23"/>
  <c r="AX24"/>
  <c r="BG24" s="1"/>
  <c r="BH24" s="1"/>
  <c r="BI24" s="1"/>
  <c r="AX25"/>
  <c r="AX26"/>
  <c r="BG26" s="1"/>
  <c r="BH26" s="1"/>
  <c r="BI26" s="1"/>
  <c r="AX27"/>
  <c r="BG27" s="1"/>
  <c r="BH27" s="1"/>
  <c r="BI27" s="1"/>
  <c r="AX28"/>
  <c r="BG28" s="1"/>
  <c r="BH28" s="1"/>
  <c r="BI28" s="1"/>
  <c r="AX29"/>
  <c r="BG29" s="1"/>
  <c r="BH29" s="1"/>
  <c r="BI29" s="1"/>
  <c r="AX30"/>
  <c r="BG30" s="1"/>
  <c r="BH30" s="1"/>
  <c r="BI30" s="1"/>
  <c r="AX31"/>
  <c r="BG31" s="1"/>
  <c r="BH31" s="1"/>
  <c r="BI31" s="1"/>
  <c r="AX32"/>
  <c r="BG32" s="1"/>
  <c r="BH32" s="1"/>
  <c r="BI32" s="1"/>
  <c r="AX33"/>
  <c r="BG33" s="1"/>
  <c r="BH33" s="1"/>
  <c r="BI33" s="1"/>
  <c r="AX34"/>
  <c r="BG34" s="1"/>
  <c r="BH34" s="1"/>
  <c r="BI34" s="1"/>
  <c r="AX35"/>
  <c r="BG35" s="1"/>
  <c r="BH35" s="1"/>
  <c r="BI35" s="1"/>
  <c r="AX36"/>
  <c r="BG36" s="1"/>
  <c r="BH36" s="1"/>
  <c r="BI36" s="1"/>
  <c r="AX37"/>
  <c r="BG37" s="1"/>
  <c r="BH37" s="1"/>
  <c r="BI37" s="1"/>
  <c r="AX38"/>
  <c r="BG38" s="1"/>
  <c r="BH38" s="1"/>
  <c r="BI38" s="1"/>
  <c r="AX39"/>
  <c r="BG39" s="1"/>
  <c r="BH39" s="1"/>
  <c r="BI39" s="1"/>
  <c r="AX40"/>
  <c r="BG40" s="1"/>
  <c r="BH40" s="1"/>
  <c r="BI40" s="1"/>
  <c r="AX41"/>
  <c r="BG41" s="1"/>
  <c r="BH41" s="1"/>
  <c r="BI41" s="1"/>
  <c r="AX42"/>
  <c r="BG42" s="1"/>
  <c r="BH42" s="1"/>
  <c r="BI42" s="1"/>
  <c r="AX43"/>
  <c r="BG43" s="1"/>
  <c r="BH43" s="1"/>
  <c r="BI43" s="1"/>
  <c r="AX44"/>
  <c r="BG44" s="1"/>
  <c r="BH44" s="1"/>
  <c r="BI44" s="1"/>
  <c r="AX45"/>
  <c r="AX46"/>
  <c r="BG46" s="1"/>
  <c r="BH46" s="1"/>
  <c r="BI46" s="1"/>
  <c r="AX47"/>
  <c r="BG47" s="1"/>
  <c r="BH47" s="1"/>
  <c r="BI47" s="1"/>
  <c r="AX48"/>
  <c r="BG48" s="1"/>
  <c r="BH48" s="1"/>
  <c r="BI48" s="1"/>
  <c r="AX49"/>
  <c r="BG49" s="1"/>
  <c r="BH49" s="1"/>
  <c r="BI49" s="1"/>
  <c r="AX50"/>
  <c r="BG50" s="1"/>
  <c r="BH50" s="1"/>
  <c r="BI50" s="1"/>
  <c r="AX51"/>
  <c r="BG51" s="1"/>
  <c r="BH51" s="1"/>
  <c r="BI51" s="1"/>
  <c r="AX52"/>
  <c r="BG52" s="1"/>
  <c r="BH52" s="1"/>
  <c r="BI52" s="1"/>
  <c r="AX53"/>
  <c r="BG53" s="1"/>
  <c r="BH53" s="1"/>
  <c r="BI53" s="1"/>
  <c r="AX54"/>
  <c r="BG54" s="1"/>
  <c r="BH54" s="1"/>
  <c r="BI54" s="1"/>
  <c r="AX55"/>
  <c r="BG55" s="1"/>
  <c r="BH55" s="1"/>
  <c r="BI55" s="1"/>
  <c r="AX56"/>
  <c r="BG56" s="1"/>
  <c r="BH56" s="1"/>
  <c r="BI56" s="1"/>
  <c r="AX57"/>
  <c r="BG57" s="1"/>
  <c r="BH57" s="1"/>
  <c r="BI57" s="1"/>
  <c r="AX58"/>
  <c r="BG58" s="1"/>
  <c r="BH58" s="1"/>
  <c r="BI58" s="1"/>
  <c r="AX59"/>
  <c r="AX60"/>
  <c r="BG60" s="1"/>
  <c r="BH60" s="1"/>
  <c r="BI60" s="1"/>
  <c r="AX61"/>
  <c r="BG61" s="1"/>
  <c r="BH61" s="1"/>
  <c r="BI61" s="1"/>
  <c r="AX62"/>
  <c r="AX63"/>
  <c r="BG63" s="1"/>
  <c r="BH63" s="1"/>
  <c r="BI63" s="1"/>
  <c r="AX64"/>
  <c r="BG64" s="1"/>
  <c r="BH64" s="1"/>
  <c r="BI64" s="1"/>
  <c r="AX65"/>
  <c r="AX66"/>
  <c r="BG66" s="1"/>
  <c r="BH66" s="1"/>
  <c r="BI66" s="1"/>
  <c r="AX67"/>
  <c r="BG67" s="1"/>
  <c r="BH67" s="1"/>
  <c r="BI67" s="1"/>
  <c r="AX69"/>
  <c r="BG69" s="1"/>
  <c r="BH69" s="1"/>
  <c r="BI69" s="1"/>
  <c r="AX70"/>
  <c r="BG70" s="1"/>
  <c r="BH70" s="1"/>
  <c r="BI70" s="1"/>
  <c r="AX71"/>
  <c r="BG71" s="1"/>
  <c r="BH71" s="1"/>
  <c r="BI71" s="1"/>
  <c r="AX72"/>
  <c r="BG72" s="1"/>
  <c r="BH72" s="1"/>
  <c r="BI72" s="1"/>
  <c r="AX73"/>
  <c r="BG73" s="1"/>
  <c r="BH73" s="1"/>
  <c r="BI73" s="1"/>
  <c r="AX74"/>
  <c r="BG74" s="1"/>
  <c r="BH74" s="1"/>
  <c r="BI74" s="1"/>
  <c r="AX75"/>
  <c r="BG75" s="1"/>
  <c r="BH75" s="1"/>
  <c r="BI75" s="1"/>
  <c r="AX76"/>
  <c r="BG76" s="1"/>
  <c r="BH76" s="1"/>
  <c r="BI76" s="1"/>
  <c r="AX77"/>
  <c r="BG77" s="1"/>
  <c r="BH77" s="1"/>
  <c r="BI77" s="1"/>
  <c r="AX78"/>
  <c r="BG78" s="1"/>
  <c r="BH78" s="1"/>
  <c r="BI78" s="1"/>
  <c r="AX79"/>
  <c r="BG79" s="1"/>
  <c r="BH79" s="1"/>
  <c r="BI79" s="1"/>
  <c r="AX80"/>
  <c r="BG80" s="1"/>
  <c r="BH80" s="1"/>
  <c r="BI80" s="1"/>
  <c r="AX81"/>
  <c r="BG81" s="1"/>
  <c r="BH81" s="1"/>
  <c r="BI81" s="1"/>
  <c r="BD86"/>
  <c r="BG86" s="1"/>
  <c r="BH86" s="1"/>
  <c r="BI86" s="1"/>
  <c r="BD94"/>
  <c r="BG94" s="1"/>
  <c r="BH94" s="1"/>
  <c r="BI94" s="1"/>
  <c r="BD102"/>
  <c r="BD110"/>
  <c r="BG110" s="1"/>
  <c r="BH110" s="1"/>
  <c r="BI110" s="1"/>
  <c r="BD118"/>
  <c r="BG118" s="1"/>
  <c r="BH118" s="1"/>
  <c r="BI118" s="1"/>
  <c r="BD126"/>
  <c r="BG126" s="1"/>
  <c r="BH126" s="1"/>
  <c r="BI126" s="1"/>
  <c r="BD159"/>
  <c r="BG159" s="1"/>
  <c r="BH159" s="1"/>
  <c r="BI159" s="1"/>
  <c r="BD175"/>
  <c r="BG175" s="1"/>
  <c r="BH175" s="1"/>
  <c r="BI175" s="1"/>
  <c r="BD191"/>
  <c r="BG191" s="1"/>
  <c r="BH191" s="1"/>
  <c r="BI191" s="1"/>
  <c r="BG195"/>
  <c r="BH195" s="1"/>
  <c r="BI195" s="1"/>
  <c r="BG199"/>
  <c r="BH199" s="1"/>
  <c r="BI199" s="1"/>
  <c r="BG203"/>
  <c r="BH203" s="1"/>
  <c r="BI203" s="1"/>
  <c r="BG204"/>
  <c r="BH204" s="1"/>
  <c r="BI204" s="1"/>
  <c r="BG211"/>
  <c r="BH211" s="1"/>
  <c r="BI211" s="1"/>
  <c r="BG212"/>
  <c r="BH212" s="1"/>
  <c r="BI212" s="1"/>
  <c r="BG215"/>
  <c r="BH215" s="1"/>
  <c r="BI215" s="1"/>
  <c r="BG223"/>
  <c r="BH223" s="1"/>
  <c r="BI223" s="1"/>
  <c r="BG227"/>
  <c r="BH227" s="1"/>
  <c r="BI227" s="1"/>
  <c r="BG231"/>
  <c r="BH231" s="1"/>
  <c r="BI231" s="1"/>
  <c r="BG235"/>
  <c r="BH235" s="1"/>
  <c r="BI235" s="1"/>
  <c r="BG236"/>
  <c r="BH236" s="1"/>
  <c r="BI236" s="1"/>
  <c r="BG242"/>
  <c r="BH242" s="1"/>
  <c r="BI242" s="1"/>
  <c r="BG243"/>
  <c r="BH243" s="1"/>
  <c r="BI243" s="1"/>
  <c r="BG244"/>
  <c r="BH244" s="1"/>
  <c r="BI244" s="1"/>
  <c r="BG251"/>
  <c r="BH251" s="1"/>
  <c r="BI251" s="1"/>
  <c r="BG252"/>
  <c r="BH252" s="1"/>
  <c r="BI252" s="1"/>
  <c r="BG255"/>
  <c r="BH255" s="1"/>
  <c r="BI255" s="1"/>
  <c r="BF258"/>
  <c r="BD259"/>
  <c r="BG259" s="1"/>
  <c r="BH259" s="1"/>
  <c r="BI259" s="1"/>
  <c r="BD260"/>
  <c r="BG260" s="1"/>
  <c r="BH260" s="1"/>
  <c r="BI260" s="1"/>
  <c r="BD261"/>
  <c r="BD262"/>
  <c r="BG262" s="1"/>
  <c r="BH262" s="1"/>
  <c r="BI262" s="1"/>
  <c r="BD263"/>
  <c r="BG263" s="1"/>
  <c r="BH263" s="1"/>
  <c r="BI263" s="1"/>
  <c r="BD264"/>
  <c r="BG264" s="1"/>
  <c r="BH264" s="1"/>
  <c r="BI264" s="1"/>
  <c r="BD265"/>
  <c r="BD266"/>
  <c r="BD267"/>
  <c r="BD268"/>
  <c r="BD269"/>
  <c r="BD270"/>
  <c r="BD271"/>
  <c r="BG271" s="1"/>
  <c r="BH271" s="1"/>
  <c r="BI271" s="1"/>
  <c r="BD272"/>
  <c r="BF275"/>
  <c r="BG275" s="1"/>
  <c r="BH275" s="1"/>
  <c r="BI275" s="1"/>
  <c r="AX344"/>
  <c r="BG344" s="1"/>
  <c r="BH344" s="1"/>
  <c r="BI344" s="1"/>
  <c r="AX352"/>
  <c r="BG352" s="1"/>
  <c r="BH352" s="1"/>
  <c r="BI352" s="1"/>
  <c r="BF374"/>
  <c r="BD375"/>
  <c r="BD399"/>
  <c r="BD407"/>
  <c r="BD85"/>
  <c r="BG85" s="1"/>
  <c r="BH85" s="1"/>
  <c r="BI85" s="1"/>
  <c r="BD89"/>
  <c r="BD93"/>
  <c r="BD97"/>
  <c r="BG97" s="1"/>
  <c r="BH97" s="1"/>
  <c r="BI97" s="1"/>
  <c r="BD101"/>
  <c r="BG101" s="1"/>
  <c r="BH101" s="1"/>
  <c r="BI101" s="1"/>
  <c r="BD105"/>
  <c r="BD109"/>
  <c r="BD113"/>
  <c r="BG113" s="1"/>
  <c r="BH113" s="1"/>
  <c r="BI113" s="1"/>
  <c r="BD117"/>
  <c r="BG117" s="1"/>
  <c r="BH117" s="1"/>
  <c r="BI117" s="1"/>
  <c r="BD121"/>
  <c r="BD125"/>
  <c r="BD129"/>
  <c r="BG129" s="1"/>
  <c r="BH129" s="1"/>
  <c r="BI129" s="1"/>
  <c r="BF132"/>
  <c r="AX132"/>
  <c r="BD161"/>
  <c r="BD169"/>
  <c r="BD177"/>
  <c r="BG177" s="1"/>
  <c r="BH177" s="1"/>
  <c r="BI177" s="1"/>
  <c r="BD185"/>
  <c r="BG185" s="1"/>
  <c r="BH185" s="1"/>
  <c r="BI185" s="1"/>
  <c r="BD83"/>
  <c r="BG83" s="1"/>
  <c r="BH83" s="1"/>
  <c r="BI83" s="1"/>
  <c r="BD87"/>
  <c r="BG87" s="1"/>
  <c r="BH87" s="1"/>
  <c r="BI87" s="1"/>
  <c r="BD91"/>
  <c r="BG91" s="1"/>
  <c r="BH91" s="1"/>
  <c r="BI91" s="1"/>
  <c r="BD95"/>
  <c r="BG95" s="1"/>
  <c r="BH95" s="1"/>
  <c r="BI95" s="1"/>
  <c r="BD99"/>
  <c r="BD103"/>
  <c r="BD107"/>
  <c r="BG107" s="1"/>
  <c r="BH107" s="1"/>
  <c r="BI107" s="1"/>
  <c r="BD111"/>
  <c r="BG111" s="1"/>
  <c r="BH111" s="1"/>
  <c r="BI111" s="1"/>
  <c r="BD115"/>
  <c r="BG115" s="1"/>
  <c r="BH115" s="1"/>
  <c r="BI115" s="1"/>
  <c r="BD119"/>
  <c r="BG119" s="1"/>
  <c r="BH119" s="1"/>
  <c r="BI119" s="1"/>
  <c r="BD123"/>
  <c r="BG123" s="1"/>
  <c r="BH123" s="1"/>
  <c r="BI123" s="1"/>
  <c r="BD127"/>
  <c r="BD131"/>
  <c r="BD157"/>
  <c r="BG157" s="1"/>
  <c r="BH157" s="1"/>
  <c r="BI157" s="1"/>
  <c r="BD165"/>
  <c r="BG165" s="1"/>
  <c r="BH165" s="1"/>
  <c r="BI165" s="1"/>
  <c r="BD173"/>
  <c r="BD181"/>
  <c r="BG181" s="1"/>
  <c r="BH181" s="1"/>
  <c r="BI181" s="1"/>
  <c r="BD189"/>
  <c r="BG189" s="1"/>
  <c r="BH189" s="1"/>
  <c r="BI189" s="1"/>
  <c r="AX312"/>
  <c r="BD312"/>
  <c r="AX316"/>
  <c r="BD316"/>
  <c r="AX320"/>
  <c r="BD320"/>
  <c r="AX324"/>
  <c r="BD324"/>
  <c r="AX328"/>
  <c r="BD328"/>
  <c r="AX332"/>
  <c r="BD332"/>
  <c r="AX336"/>
  <c r="BD336"/>
  <c r="BF273"/>
  <c r="AX273"/>
  <c r="AX311"/>
  <c r="BD311"/>
  <c r="AX315"/>
  <c r="BD315"/>
  <c r="AX319"/>
  <c r="BD319"/>
  <c r="AX323"/>
  <c r="BD323"/>
  <c r="AX327"/>
  <c r="BD327"/>
  <c r="AX331"/>
  <c r="BD331"/>
  <c r="AX335"/>
  <c r="BD335"/>
  <c r="BD377"/>
  <c r="BD133"/>
  <c r="BG133" s="1"/>
  <c r="BH133" s="1"/>
  <c r="BI133" s="1"/>
  <c r="BD134"/>
  <c r="BG134" s="1"/>
  <c r="BH134" s="1"/>
  <c r="BI134" s="1"/>
  <c r="BD135"/>
  <c r="BD136"/>
  <c r="BD137"/>
  <c r="BD138"/>
  <c r="BD139"/>
  <c r="BD140"/>
  <c r="BD141"/>
  <c r="BG141" s="1"/>
  <c r="BH141" s="1"/>
  <c r="BI141" s="1"/>
  <c r="BD142"/>
  <c r="BG142" s="1"/>
  <c r="BH142" s="1"/>
  <c r="BI142" s="1"/>
  <c r="BD143"/>
  <c r="BG143" s="1"/>
  <c r="BH143" s="1"/>
  <c r="BI143" s="1"/>
  <c r="BD144"/>
  <c r="BG144" s="1"/>
  <c r="BH144" s="1"/>
  <c r="BI144" s="1"/>
  <c r="BD145"/>
  <c r="BG145" s="1"/>
  <c r="BH145" s="1"/>
  <c r="BI145" s="1"/>
  <c r="BD146"/>
  <c r="BG146" s="1"/>
  <c r="BH146" s="1"/>
  <c r="BI146" s="1"/>
  <c r="BD147"/>
  <c r="BG147" s="1"/>
  <c r="BH147" s="1"/>
  <c r="BI147" s="1"/>
  <c r="BD148"/>
  <c r="BG148" s="1"/>
  <c r="BH148" s="1"/>
  <c r="BI148" s="1"/>
  <c r="BD149"/>
  <c r="BG149" s="1"/>
  <c r="BH149" s="1"/>
  <c r="BI149" s="1"/>
  <c r="BD150"/>
  <c r="BG150" s="1"/>
  <c r="BH150" s="1"/>
  <c r="BI150" s="1"/>
  <c r="BD151"/>
  <c r="BG151" s="1"/>
  <c r="BH151" s="1"/>
  <c r="BI151" s="1"/>
  <c r="BD152"/>
  <c r="BG152" s="1"/>
  <c r="BH152" s="1"/>
  <c r="BI152" s="1"/>
  <c r="BD153"/>
  <c r="BD154"/>
  <c r="BD156"/>
  <c r="BG156" s="1"/>
  <c r="BH156" s="1"/>
  <c r="BI156" s="1"/>
  <c r="BD158"/>
  <c r="BD160"/>
  <c r="BG160" s="1"/>
  <c r="BH160" s="1"/>
  <c r="BI160" s="1"/>
  <c r="BD162"/>
  <c r="BG162" s="1"/>
  <c r="BH162" s="1"/>
  <c r="BI162" s="1"/>
  <c r="BD164"/>
  <c r="BD166"/>
  <c r="BD168"/>
  <c r="BD170"/>
  <c r="BD172"/>
  <c r="BD174"/>
  <c r="BD176"/>
  <c r="BG176" s="1"/>
  <c r="BH176" s="1"/>
  <c r="BI176" s="1"/>
  <c r="BD178"/>
  <c r="BG178" s="1"/>
  <c r="BH178" s="1"/>
  <c r="BI178" s="1"/>
  <c r="BD180"/>
  <c r="BD182"/>
  <c r="BD184"/>
  <c r="BG184" s="1"/>
  <c r="BH184" s="1"/>
  <c r="BI184" s="1"/>
  <c r="BD186"/>
  <c r="BD188"/>
  <c r="BD190"/>
  <c r="AX310"/>
  <c r="BD310"/>
  <c r="AX314"/>
  <c r="BD314"/>
  <c r="AX318"/>
  <c r="BD318"/>
  <c r="AX322"/>
  <c r="BD322"/>
  <c r="AX326"/>
  <c r="BD326"/>
  <c r="AX330"/>
  <c r="BD330"/>
  <c r="AX334"/>
  <c r="BD334"/>
  <c r="BF338"/>
  <c r="AX338"/>
  <c r="BD338"/>
  <c r="AX192"/>
  <c r="BG192" s="1"/>
  <c r="BH192" s="1"/>
  <c r="BI192" s="1"/>
  <c r="AX309"/>
  <c r="BD309"/>
  <c r="AX313"/>
  <c r="BD313"/>
  <c r="AX317"/>
  <c r="BD317"/>
  <c r="AX321"/>
  <c r="BD321"/>
  <c r="AX325"/>
  <c r="BD325"/>
  <c r="AX329"/>
  <c r="BD329"/>
  <c r="AX333"/>
  <c r="BD333"/>
  <c r="AX337"/>
  <c r="BD337"/>
  <c r="BD274"/>
  <c r="AX274"/>
  <c r="BD308"/>
  <c r="BG308" s="1"/>
  <c r="BH308" s="1"/>
  <c r="BI308" s="1"/>
  <c r="BD339"/>
  <c r="BG339" s="1"/>
  <c r="BH339" s="1"/>
  <c r="BI339" s="1"/>
  <c r="BD340"/>
  <c r="BG340" s="1"/>
  <c r="BH340" s="1"/>
  <c r="BI340" s="1"/>
  <c r="BD341"/>
  <c r="BG341" s="1"/>
  <c r="BH341" s="1"/>
  <c r="BI341" s="1"/>
  <c r="BD343"/>
  <c r="BG343" s="1"/>
  <c r="BH343" s="1"/>
  <c r="BI343" s="1"/>
  <c r="BD345"/>
  <c r="BD347"/>
  <c r="BD349"/>
  <c r="BD351"/>
  <c r="BD353"/>
  <c r="BD355"/>
  <c r="BD357"/>
  <c r="BD359"/>
  <c r="BD361"/>
  <c r="BD363"/>
  <c r="BD365"/>
  <c r="BD367"/>
  <c r="BD369"/>
  <c r="BD371"/>
  <c r="BD373"/>
  <c r="BD376"/>
  <c r="BD380"/>
  <c r="BD396"/>
  <c r="AX398"/>
  <c r="BD398"/>
  <c r="BD400"/>
  <c r="AX402"/>
  <c r="BD402"/>
  <c r="BD404"/>
  <c r="AX406"/>
  <c r="BD406"/>
  <c r="BD408"/>
  <c r="AX410"/>
  <c r="BD410"/>
  <c r="BD412"/>
  <c r="BD381"/>
  <c r="BD382"/>
  <c r="BD383"/>
  <c r="BD384"/>
  <c r="BD385"/>
  <c r="BD386"/>
  <c r="BD387"/>
  <c r="BD388"/>
  <c r="BD389"/>
  <c r="BD390"/>
  <c r="BD391"/>
  <c r="BD392"/>
  <c r="BD393"/>
  <c r="BD394"/>
  <c r="BD395"/>
  <c r="AX413"/>
  <c r="BD413"/>
  <c r="BF436"/>
  <c r="BD437"/>
  <c r="BD438"/>
  <c r="BD439"/>
  <c r="BD440"/>
  <c r="BD441"/>
  <c r="BD442"/>
  <c r="BD443"/>
  <c r="BD444"/>
  <c r="BD414"/>
  <c r="BD415"/>
  <c r="BD416"/>
  <c r="BD417"/>
  <c r="BD418"/>
  <c r="BD419"/>
  <c r="BD420"/>
  <c r="BD421"/>
  <c r="BD422"/>
  <c r="BD423"/>
  <c r="BD424"/>
  <c r="BD425"/>
  <c r="BD426"/>
  <c r="BD427"/>
  <c r="BD428"/>
  <c r="BG9" l="1"/>
  <c r="BH9" s="1"/>
  <c r="BG376"/>
  <c r="BH376" s="1"/>
  <c r="BI376" s="1"/>
  <c r="BG168"/>
  <c r="BH168" s="1"/>
  <c r="BI168" s="1"/>
  <c r="BG153"/>
  <c r="BH153" s="1"/>
  <c r="BI153" s="1"/>
  <c r="BG137"/>
  <c r="BH137" s="1"/>
  <c r="BI137" s="1"/>
  <c r="BG267"/>
  <c r="BH267" s="1"/>
  <c r="BI267" s="1"/>
  <c r="BG104"/>
  <c r="BH104" s="1"/>
  <c r="BI104" s="1"/>
  <c r="BG182"/>
  <c r="BH182" s="1"/>
  <c r="BI182" s="1"/>
  <c r="BG166"/>
  <c r="BH166" s="1"/>
  <c r="BI166" s="1"/>
  <c r="BG140"/>
  <c r="BH140" s="1"/>
  <c r="BI140" s="1"/>
  <c r="BG131"/>
  <c r="BH131" s="1"/>
  <c r="BI131" s="1"/>
  <c r="BG266"/>
  <c r="BH266" s="1"/>
  <c r="BI266" s="1"/>
  <c r="BG102"/>
  <c r="BH102" s="1"/>
  <c r="BI102" s="1"/>
  <c r="BG96"/>
  <c r="BH96" s="1"/>
  <c r="BI96" s="1"/>
  <c r="BG84"/>
  <c r="BH84" s="1"/>
  <c r="BI84" s="1"/>
  <c r="AX392"/>
  <c r="BG392" s="1"/>
  <c r="BH392" s="1"/>
  <c r="BI392" s="1"/>
  <c r="AX428"/>
  <c r="BG428" s="1"/>
  <c r="BH428" s="1"/>
  <c r="BI428" s="1"/>
  <c r="AX436"/>
  <c r="BG365"/>
  <c r="BH365" s="1"/>
  <c r="BI365" s="1"/>
  <c r="BG174"/>
  <c r="BH174" s="1"/>
  <c r="BI174" s="1"/>
  <c r="BG158"/>
  <c r="BH158" s="1"/>
  <c r="BI158" s="1"/>
  <c r="BG136"/>
  <c r="BH136" s="1"/>
  <c r="BI136" s="1"/>
  <c r="BG103"/>
  <c r="BH103" s="1"/>
  <c r="BI103" s="1"/>
  <c r="BG169"/>
  <c r="BH169" s="1"/>
  <c r="BI169" s="1"/>
  <c r="BG407"/>
  <c r="BH407" s="1"/>
  <c r="BI407" s="1"/>
  <c r="AX368"/>
  <c r="BG368" s="1"/>
  <c r="BH368" s="1"/>
  <c r="BI368" s="1"/>
  <c r="AX364"/>
  <c r="BG364" s="1"/>
  <c r="BH364" s="1"/>
  <c r="BI364" s="1"/>
  <c r="BG122"/>
  <c r="BH122" s="1"/>
  <c r="BI122" s="1"/>
  <c r="BG90"/>
  <c r="BH90" s="1"/>
  <c r="BI90" s="1"/>
  <c r="AX354"/>
  <c r="BG354" s="1"/>
  <c r="BH354" s="1"/>
  <c r="BI354" s="1"/>
  <c r="AX362"/>
  <c r="BG362" s="1"/>
  <c r="BH362" s="1"/>
  <c r="BI362" s="1"/>
  <c r="AX434"/>
  <c r="BG434" s="1"/>
  <c r="BH434" s="1"/>
  <c r="BI434" s="1"/>
  <c r="AX439"/>
  <c r="AX423"/>
  <c r="BG423" s="1"/>
  <c r="BH423" s="1"/>
  <c r="BI423" s="1"/>
  <c r="AX407"/>
  <c r="AX391"/>
  <c r="BG391" s="1"/>
  <c r="BH391" s="1"/>
  <c r="BI391" s="1"/>
  <c r="AX375"/>
  <c r="AX359"/>
  <c r="AX386"/>
  <c r="AX424"/>
  <c r="BG424" s="1"/>
  <c r="BH424" s="1"/>
  <c r="BI424" s="1"/>
  <c r="AX388"/>
  <c r="BG388" s="1"/>
  <c r="BH388" s="1"/>
  <c r="BI388" s="1"/>
  <c r="AX390"/>
  <c r="BG390" s="1"/>
  <c r="BH390" s="1"/>
  <c r="BI390" s="1"/>
  <c r="AX421"/>
  <c r="BG421" s="1"/>
  <c r="BH421" s="1"/>
  <c r="BI421" s="1"/>
  <c r="AX385"/>
  <c r="BG385" s="1"/>
  <c r="BH385" s="1"/>
  <c r="BI385" s="1"/>
  <c r="AX365"/>
  <c r="AX349"/>
  <c r="BG349" s="1"/>
  <c r="BH349" s="1"/>
  <c r="BI349" s="1"/>
  <c r="AX443"/>
  <c r="BG443" s="1"/>
  <c r="BH443" s="1"/>
  <c r="BI443" s="1"/>
  <c r="AX432"/>
  <c r="BG432" s="1"/>
  <c r="BH432" s="1"/>
  <c r="BI432" s="1"/>
  <c r="AX408"/>
  <c r="BG408" s="1"/>
  <c r="BH408" s="1"/>
  <c r="BI408" s="1"/>
  <c r="AX400"/>
  <c r="BG400" s="1"/>
  <c r="BH400" s="1"/>
  <c r="BI400" s="1"/>
  <c r="AX396"/>
  <c r="BG347"/>
  <c r="BH347" s="1"/>
  <c r="BI347" s="1"/>
  <c r="BG188"/>
  <c r="BH188" s="1"/>
  <c r="BI188" s="1"/>
  <c r="BG172"/>
  <c r="BH172" s="1"/>
  <c r="BI172" s="1"/>
  <c r="BG135"/>
  <c r="BH135" s="1"/>
  <c r="BI135" s="1"/>
  <c r="AX377"/>
  <c r="BG377" s="1"/>
  <c r="BH377" s="1"/>
  <c r="BI377" s="1"/>
  <c r="BG125"/>
  <c r="BH125" s="1"/>
  <c r="BI125" s="1"/>
  <c r="BG109"/>
  <c r="BH109" s="1"/>
  <c r="BI109" s="1"/>
  <c r="BG93"/>
  <c r="BH93" s="1"/>
  <c r="BI93" s="1"/>
  <c r="AX360"/>
  <c r="BG360" s="1"/>
  <c r="BH360" s="1"/>
  <c r="BI360" s="1"/>
  <c r="BG265"/>
  <c r="BH265" s="1"/>
  <c r="BI265" s="1"/>
  <c r="AX356"/>
  <c r="BG356" s="1"/>
  <c r="BH356" s="1"/>
  <c r="BI356" s="1"/>
  <c r="AX429"/>
  <c r="BG429" s="1"/>
  <c r="BH429" s="1"/>
  <c r="BI429" s="1"/>
  <c r="BG100"/>
  <c r="BH100" s="1"/>
  <c r="BI100" s="1"/>
  <c r="AX374"/>
  <c r="AX358"/>
  <c r="BG358" s="1"/>
  <c r="BH358" s="1"/>
  <c r="BI358" s="1"/>
  <c r="AX430"/>
  <c r="BG430" s="1"/>
  <c r="BH430" s="1"/>
  <c r="BI430" s="1"/>
  <c r="AX435"/>
  <c r="BG435" s="1"/>
  <c r="BH435" s="1"/>
  <c r="BI435" s="1"/>
  <c r="AX419"/>
  <c r="AX403"/>
  <c r="BG403" s="1"/>
  <c r="BH403" s="1"/>
  <c r="BI403" s="1"/>
  <c r="AX387"/>
  <c r="BG387" s="1"/>
  <c r="BH387" s="1"/>
  <c r="BI387" s="1"/>
  <c r="AX371"/>
  <c r="BG371" s="1"/>
  <c r="BH371" s="1"/>
  <c r="BI371" s="1"/>
  <c r="AX355"/>
  <c r="BG355" s="1"/>
  <c r="BH355" s="1"/>
  <c r="BI355" s="1"/>
  <c r="AX378"/>
  <c r="AX420"/>
  <c r="BG420" s="1"/>
  <c r="BH420" s="1"/>
  <c r="BI420" s="1"/>
  <c r="AX384"/>
  <c r="AX382"/>
  <c r="AX405"/>
  <c r="BG405" s="1"/>
  <c r="BH405" s="1"/>
  <c r="BI405" s="1"/>
  <c r="AX381"/>
  <c r="BG381" s="1"/>
  <c r="BH381" s="1"/>
  <c r="BI381" s="1"/>
  <c r="AX361"/>
  <c r="BG359"/>
  <c r="BH359" s="1"/>
  <c r="BI359" s="1"/>
  <c r="BG374"/>
  <c r="BH374" s="1"/>
  <c r="BI374" s="1"/>
  <c r="AX438"/>
  <c r="AX427"/>
  <c r="AX422"/>
  <c r="BG422" s="1"/>
  <c r="BH422" s="1"/>
  <c r="BI422" s="1"/>
  <c r="AX425"/>
  <c r="AX389"/>
  <c r="BG389" s="1"/>
  <c r="BH389" s="1"/>
  <c r="BI389" s="1"/>
  <c r="AX369"/>
  <c r="BG369" s="1"/>
  <c r="BH369" s="1"/>
  <c r="BI369" s="1"/>
  <c r="AX353"/>
  <c r="BG353" s="1"/>
  <c r="BH353" s="1"/>
  <c r="BI353" s="1"/>
  <c r="BG439"/>
  <c r="BH439" s="1"/>
  <c r="BI439" s="1"/>
  <c r="AX412"/>
  <c r="BG412" s="1"/>
  <c r="BH412" s="1"/>
  <c r="BI412" s="1"/>
  <c r="AX404"/>
  <c r="BG419"/>
  <c r="BH419" s="1"/>
  <c r="BI419" s="1"/>
  <c r="BG382"/>
  <c r="BH382" s="1"/>
  <c r="BI382" s="1"/>
  <c r="BG361"/>
  <c r="BH361" s="1"/>
  <c r="BI361" s="1"/>
  <c r="BG272"/>
  <c r="BH272" s="1"/>
  <c r="BI272" s="1"/>
  <c r="BG378"/>
  <c r="BH378" s="1"/>
  <c r="BI378" s="1"/>
  <c r="AX366"/>
  <c r="BG366" s="1"/>
  <c r="BH366" s="1"/>
  <c r="BI366" s="1"/>
  <c r="AX442"/>
  <c r="BG442" s="1"/>
  <c r="BH442" s="1"/>
  <c r="BI442" s="1"/>
  <c r="AX426"/>
  <c r="BG426" s="1"/>
  <c r="BH426" s="1"/>
  <c r="BI426" s="1"/>
  <c r="AX431"/>
  <c r="BG431" s="1"/>
  <c r="BH431" s="1"/>
  <c r="BI431" s="1"/>
  <c r="AX415"/>
  <c r="BG415" s="1"/>
  <c r="BH415" s="1"/>
  <c r="BI415" s="1"/>
  <c r="AX399"/>
  <c r="BG399" s="1"/>
  <c r="BH399" s="1"/>
  <c r="BI399" s="1"/>
  <c r="AX383"/>
  <c r="BG383" s="1"/>
  <c r="BH383" s="1"/>
  <c r="BI383" s="1"/>
  <c r="AX367"/>
  <c r="BG367" s="1"/>
  <c r="BH367" s="1"/>
  <c r="BI367" s="1"/>
  <c r="AX351"/>
  <c r="BG351" s="1"/>
  <c r="BH351" s="1"/>
  <c r="BI351" s="1"/>
  <c r="AX418"/>
  <c r="BG418" s="1"/>
  <c r="BH418" s="1"/>
  <c r="BI418" s="1"/>
  <c r="AX440"/>
  <c r="BG440" s="1"/>
  <c r="BH440" s="1"/>
  <c r="BI440" s="1"/>
  <c r="AX416"/>
  <c r="BG416" s="1"/>
  <c r="BH416" s="1"/>
  <c r="BI416" s="1"/>
  <c r="AX380"/>
  <c r="BG380" s="1"/>
  <c r="BH380" s="1"/>
  <c r="BI380" s="1"/>
  <c r="AX441"/>
  <c r="AX401"/>
  <c r="BG401" s="1"/>
  <c r="BH401" s="1"/>
  <c r="BI401" s="1"/>
  <c r="AX373"/>
  <c r="BG373" s="1"/>
  <c r="BH373" s="1"/>
  <c r="BI373" s="1"/>
  <c r="AX357"/>
  <c r="BG357" s="1"/>
  <c r="BH357" s="1"/>
  <c r="BI357" s="1"/>
  <c r="BG384"/>
  <c r="BH384" s="1"/>
  <c r="BI384" s="1"/>
  <c r="BG270"/>
  <c r="BH270" s="1"/>
  <c r="BI270" s="1"/>
  <c r="BG59"/>
  <c r="BH59" s="1"/>
  <c r="BI59" s="1"/>
  <c r="BG23"/>
  <c r="BH23" s="1"/>
  <c r="BI23" s="1"/>
  <c r="BG19"/>
  <c r="BH19" s="1"/>
  <c r="BI19" s="1"/>
  <c r="AZ425"/>
  <c r="BG425" s="1"/>
  <c r="BH425" s="1"/>
  <c r="BI425" s="1"/>
  <c r="AY438"/>
  <c r="BG180"/>
  <c r="BH180" s="1"/>
  <c r="BI180" s="1"/>
  <c r="BG62"/>
  <c r="BH62" s="1"/>
  <c r="BI62" s="1"/>
  <c r="BG179"/>
  <c r="BH179" s="1"/>
  <c r="BI179" s="1"/>
  <c r="AZ180"/>
  <c r="AY190"/>
  <c r="AZ322"/>
  <c r="AY330"/>
  <c r="AZ330" s="1"/>
  <c r="BG394"/>
  <c r="BH394" s="1"/>
  <c r="BI394" s="1"/>
  <c r="BG65"/>
  <c r="BH65" s="1"/>
  <c r="BI65" s="1"/>
  <c r="BG45"/>
  <c r="BH45" s="1"/>
  <c r="BI45" s="1"/>
  <c r="AY270"/>
  <c r="AZ270" s="1"/>
  <c r="AZ269"/>
  <c r="BG269" s="1"/>
  <c r="BH269" s="1"/>
  <c r="BI269" s="1"/>
  <c r="AY25"/>
  <c r="AZ25" s="1"/>
  <c r="BG25" s="1"/>
  <c r="BH25" s="1"/>
  <c r="BI25" s="1"/>
  <c r="AZ10"/>
  <c r="BG10" s="1"/>
  <c r="BH10" s="1"/>
  <c r="BI10" s="1"/>
  <c r="BG427"/>
  <c r="BH427" s="1"/>
  <c r="BI427" s="1"/>
  <c r="BG395"/>
  <c r="BH395" s="1"/>
  <c r="BI395" s="1"/>
  <c r="BG363"/>
  <c r="BH363" s="1"/>
  <c r="BI363" s="1"/>
  <c r="BG164"/>
  <c r="BH164" s="1"/>
  <c r="BI164" s="1"/>
  <c r="BG139"/>
  <c r="BH139" s="1"/>
  <c r="BI139" s="1"/>
  <c r="BG99"/>
  <c r="BH99" s="1"/>
  <c r="BI99" s="1"/>
  <c r="BG161"/>
  <c r="BH161" s="1"/>
  <c r="BI161" s="1"/>
  <c r="BG261"/>
  <c r="BH261" s="1"/>
  <c r="BI261" s="1"/>
  <c r="BG379"/>
  <c r="BH379" s="1"/>
  <c r="BI379" s="1"/>
  <c r="BG92"/>
  <c r="BH92" s="1"/>
  <c r="BI92" s="1"/>
  <c r="AX414"/>
  <c r="BG414" s="1"/>
  <c r="BH414" s="1"/>
  <c r="BI414" s="1"/>
  <c r="AX437"/>
  <c r="BG437" s="1"/>
  <c r="BH437" s="1"/>
  <c r="BI437" s="1"/>
  <c r="AX417"/>
  <c r="BG417" s="1"/>
  <c r="BH417" s="1"/>
  <c r="BI417" s="1"/>
  <c r="AX397"/>
  <c r="BG397" s="1"/>
  <c r="BH397" s="1"/>
  <c r="BI397" s="1"/>
  <c r="BG444"/>
  <c r="BH444" s="1"/>
  <c r="BI444" s="1"/>
  <c r="BG386"/>
  <c r="BH386" s="1"/>
  <c r="BI386" s="1"/>
  <c r="BG345"/>
  <c r="BH345" s="1"/>
  <c r="BI345" s="1"/>
  <c r="BG186"/>
  <c r="BH186" s="1"/>
  <c r="BI186" s="1"/>
  <c r="BG170"/>
  <c r="BH170" s="1"/>
  <c r="BI170" s="1"/>
  <c r="BG154"/>
  <c r="BH154" s="1"/>
  <c r="BI154" s="1"/>
  <c r="BG138"/>
  <c r="BH138" s="1"/>
  <c r="BI138" s="1"/>
  <c r="BG173"/>
  <c r="BH173" s="1"/>
  <c r="BI173" s="1"/>
  <c r="BG127"/>
  <c r="BH127" s="1"/>
  <c r="BI127" s="1"/>
  <c r="BG121"/>
  <c r="BH121" s="1"/>
  <c r="BI121" s="1"/>
  <c r="BG105"/>
  <c r="BH105" s="1"/>
  <c r="BI105" s="1"/>
  <c r="BG89"/>
  <c r="BH89" s="1"/>
  <c r="BI89" s="1"/>
  <c r="BG375"/>
  <c r="BH375" s="1"/>
  <c r="BI375" s="1"/>
  <c r="BG268"/>
  <c r="BH268" s="1"/>
  <c r="BI268" s="1"/>
  <c r="BG106"/>
  <c r="BH106" s="1"/>
  <c r="BI106" s="1"/>
  <c r="AX433"/>
  <c r="BG433" s="1"/>
  <c r="BH433" s="1"/>
  <c r="BI433" s="1"/>
  <c r="AX409"/>
  <c r="BG409" s="1"/>
  <c r="BH409" s="1"/>
  <c r="BI409" s="1"/>
  <c r="AX393"/>
  <c r="BG393" s="1"/>
  <c r="BH393" s="1"/>
  <c r="BI393" s="1"/>
  <c r="BG258"/>
  <c r="BH258" s="1"/>
  <c r="BI258" s="1"/>
  <c r="BG337"/>
  <c r="BH337" s="1"/>
  <c r="BI337" s="1"/>
  <c r="BG329"/>
  <c r="BH329" s="1"/>
  <c r="BI329" s="1"/>
  <c r="BG321"/>
  <c r="BH321" s="1"/>
  <c r="BI321" s="1"/>
  <c r="BG313"/>
  <c r="BH313" s="1"/>
  <c r="BI313" s="1"/>
  <c r="BG132"/>
  <c r="BH132" s="1"/>
  <c r="BI132" s="1"/>
  <c r="BG436"/>
  <c r="BH436" s="1"/>
  <c r="BI436" s="1"/>
  <c r="BG404"/>
  <c r="BH404" s="1"/>
  <c r="BI404" s="1"/>
  <c r="BG396"/>
  <c r="BH396" s="1"/>
  <c r="BI396" s="1"/>
  <c r="BG410"/>
  <c r="BH410" s="1"/>
  <c r="BI410" s="1"/>
  <c r="BG406"/>
  <c r="BH406" s="1"/>
  <c r="BI406" s="1"/>
  <c r="BG402"/>
  <c r="BH402" s="1"/>
  <c r="BI402" s="1"/>
  <c r="BG398"/>
  <c r="BH398" s="1"/>
  <c r="BI398" s="1"/>
  <c r="BG333"/>
  <c r="BH333" s="1"/>
  <c r="BI333" s="1"/>
  <c r="BG325"/>
  <c r="BH325" s="1"/>
  <c r="BI325" s="1"/>
  <c r="BG317"/>
  <c r="BH317" s="1"/>
  <c r="BI317" s="1"/>
  <c r="BG309"/>
  <c r="BH309" s="1"/>
  <c r="BI309" s="1"/>
  <c r="BG330"/>
  <c r="BH330" s="1"/>
  <c r="BI330" s="1"/>
  <c r="BG322"/>
  <c r="BH322" s="1"/>
  <c r="BI322" s="1"/>
  <c r="BG314"/>
  <c r="BH314" s="1"/>
  <c r="BI314" s="1"/>
  <c r="BG331"/>
  <c r="BH331" s="1"/>
  <c r="BI331" s="1"/>
  <c r="BG323"/>
  <c r="BH323" s="1"/>
  <c r="BI323" s="1"/>
  <c r="BG315"/>
  <c r="BH315" s="1"/>
  <c r="BI315" s="1"/>
  <c r="BG273"/>
  <c r="BH273" s="1"/>
  <c r="BI273" s="1"/>
  <c r="BG332"/>
  <c r="BH332" s="1"/>
  <c r="BI332" s="1"/>
  <c r="BG324"/>
  <c r="BH324" s="1"/>
  <c r="BI324" s="1"/>
  <c r="BG316"/>
  <c r="BH316" s="1"/>
  <c r="BI316" s="1"/>
  <c r="BG413"/>
  <c r="BH413" s="1"/>
  <c r="BI413" s="1"/>
  <c r="BG334"/>
  <c r="BH334" s="1"/>
  <c r="BI334" s="1"/>
  <c r="BG326"/>
  <c r="BH326" s="1"/>
  <c r="BI326" s="1"/>
  <c r="BG318"/>
  <c r="BH318" s="1"/>
  <c r="BI318" s="1"/>
  <c r="BG310"/>
  <c r="BH310" s="1"/>
  <c r="BI310" s="1"/>
  <c r="BG335"/>
  <c r="BH335" s="1"/>
  <c r="BI335" s="1"/>
  <c r="BG327"/>
  <c r="BH327" s="1"/>
  <c r="BI327" s="1"/>
  <c r="BG319"/>
  <c r="BH319" s="1"/>
  <c r="BI319" s="1"/>
  <c r="BG311"/>
  <c r="BH311" s="1"/>
  <c r="BI311" s="1"/>
  <c r="BG336"/>
  <c r="BH336" s="1"/>
  <c r="BI336" s="1"/>
  <c r="BG328"/>
  <c r="BH328" s="1"/>
  <c r="BI328" s="1"/>
  <c r="BG320"/>
  <c r="BH320" s="1"/>
  <c r="BI320" s="1"/>
  <c r="BG312"/>
  <c r="BH312" s="1"/>
  <c r="BI312" s="1"/>
  <c r="BI9"/>
  <c r="BG274"/>
  <c r="BH274" s="1"/>
  <c r="BI274" s="1"/>
  <c r="BG338"/>
  <c r="BH338" s="1"/>
  <c r="BI338" s="1"/>
  <c r="AX445" l="1"/>
  <c r="D3" i="2" s="1"/>
  <c r="AY202" i="1"/>
  <c r="AZ202" s="1"/>
  <c r="BG202" s="1"/>
  <c r="BH202" s="1"/>
  <c r="BI202" s="1"/>
  <c r="AZ190"/>
  <c r="BG190" s="1"/>
  <c r="BH190" s="1"/>
  <c r="BI190" s="1"/>
  <c r="AY441"/>
  <c r="AZ441" s="1"/>
  <c r="BG441" s="1"/>
  <c r="BH441" s="1"/>
  <c r="BI441" s="1"/>
  <c r="AZ438"/>
  <c r="BG438" s="1"/>
  <c r="BH438" s="1"/>
  <c r="BI438" s="1"/>
  <c r="BI445" l="1"/>
  <c r="J3" i="2" s="1"/>
  <c r="BH445" i="1"/>
  <c r="I3" i="2" s="1"/>
  <c r="BG445" i="1"/>
  <c r="H3" i="2" s="1"/>
</calcChain>
</file>

<file path=xl/connections.xml><?xml version="1.0" encoding="utf-8"?>
<connections xmlns="http://schemas.openxmlformats.org/spreadsheetml/2006/main">
  <connection id="1" name="SWSG_004_Wro_Raport_20210608111" type="6" refreshedVersion="3" background="1" saveData="1">
    <textPr sourceFile="C:\Users\user\Downloads\SWSG_004_Wro_Raport_20210608.csv" thousands=" " tab="0" semicolon="1">
      <textFields count="55"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/>
        <textField type="text"/>
        <textField/>
        <textField/>
        <textField/>
        <textField type="text"/>
        <textField type="text"/>
        <textField type="text"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 type="text"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<sst xmlns="http://schemas.openxmlformats.org/spreadsheetml/2006/main" count="13570" uniqueCount="2541">
  <si>
    <t>Nabywca</t>
  </si>
  <si>
    <t>kod</t>
  </si>
  <si>
    <t>poczta</t>
  </si>
  <si>
    <t>ulica</t>
  </si>
  <si>
    <t>nr_domu</t>
  </si>
  <si>
    <t>nr_lokalu</t>
  </si>
  <si>
    <t>nr_ppg</t>
  </si>
  <si>
    <t>nr_gazomierza</t>
  </si>
  <si>
    <t>akcyza</t>
  </si>
  <si>
    <t>czas_obowiazywania_umowy</t>
  </si>
  <si>
    <t>termin_konca_umowy</t>
  </si>
  <si>
    <t>okres_wypowiedzenia_umowy</t>
  </si>
  <si>
    <t>obszar_dystrybucyjny</t>
  </si>
  <si>
    <t>Ilość godzin w roku [h]</t>
  </si>
  <si>
    <t>Cena jednostkowa paliwa netto [zł/kWh]</t>
  </si>
  <si>
    <t>Wartość netto</t>
  </si>
  <si>
    <t>Cena jednostkowa abonamentu netto [zł/mc]</t>
  </si>
  <si>
    <t>Wartość abonamentu netto</t>
  </si>
  <si>
    <t>Cena jednostkowa opłaty dystrybucyjnej stałej netto [zł/mc]</t>
  </si>
  <si>
    <t>Wartość opłaty dystrybucyjnej stałej</t>
  </si>
  <si>
    <t>Cena jednostkowa opłaty dystrybucyjnej zmiennej netto [zł/kWh]</t>
  </si>
  <si>
    <t>Wartość opłaty dystrybucyjnej zmiennej</t>
  </si>
  <si>
    <t>VAT</t>
  </si>
  <si>
    <t>Wartość brutto</t>
  </si>
  <si>
    <t>Gmina Wrocław</t>
  </si>
  <si>
    <t>50-141</t>
  </si>
  <si>
    <t>Wrocław</t>
  </si>
  <si>
    <t>pl. Nowy Targ</t>
  </si>
  <si>
    <t>1-8</t>
  </si>
  <si>
    <t>8971383551</t>
  </si>
  <si>
    <t>Liceum Ogólnokształcące Nr I im. Danuty Siedzikówny Inki</t>
  </si>
  <si>
    <t>50-326</t>
  </si>
  <si>
    <t>ks. J. Poniatowskiego</t>
  </si>
  <si>
    <t>9</t>
  </si>
  <si>
    <t>Liceum Ogólnokształcące Nr I im. Danuty Siedzikówny "Inki"</t>
  </si>
  <si>
    <t>ks.J. Poniatowskiego</t>
  </si>
  <si>
    <t>8018590365500036151337</t>
  </si>
  <si>
    <t>17IBKG413000649786</t>
  </si>
  <si>
    <t>Zwolniony</t>
  </si>
  <si>
    <t>PGNiG Obrót Detaliczny Sp. z o.o.</t>
  </si>
  <si>
    <t>Polska Spółka Gazownictwa sp z oo</t>
  </si>
  <si>
    <t>Określony</t>
  </si>
  <si>
    <t>2021-12-31</t>
  </si>
  <si>
    <t>Jeden miesiąc</t>
  </si>
  <si>
    <t>W-1.1</t>
  </si>
  <si>
    <t>_WR</t>
  </si>
  <si>
    <t>0</t>
  </si>
  <si>
    <t>Liceum Ogólnokształcące nr II</t>
  </si>
  <si>
    <t>51-616</t>
  </si>
  <si>
    <t>Parkowa</t>
  </si>
  <si>
    <t>18-26</t>
  </si>
  <si>
    <t>Liceum Ogólnokształcące nr II im. Piastów Śląskich</t>
  </si>
  <si>
    <t>8018590365500039220771</t>
  </si>
  <si>
    <t>XM0500001318</t>
  </si>
  <si>
    <t>Internat Liceum Ogólnokształcącego nr II im. Piastów Śląskich</t>
  </si>
  <si>
    <t>51-690</t>
  </si>
  <si>
    <t>Walerego Sławka</t>
  </si>
  <si>
    <t>4</t>
  </si>
  <si>
    <t>8018590365500037535327</t>
  </si>
  <si>
    <t>XA1105511688</t>
  </si>
  <si>
    <t>W-4</t>
  </si>
  <si>
    <t>pl.Nowy Targ</t>
  </si>
  <si>
    <t>Liceum Ogólnokształcące Nr III im. Adama Mickiewicza</t>
  </si>
  <si>
    <t>50-209</t>
  </si>
  <si>
    <t>Składowa</t>
  </si>
  <si>
    <t>5</t>
  </si>
  <si>
    <t>55510891</t>
  </si>
  <si>
    <t>15MUGG425000750624</t>
  </si>
  <si>
    <t>50-142</t>
  </si>
  <si>
    <t>Liceum Ogólnokształcące IV</t>
  </si>
  <si>
    <t>50-430</t>
  </si>
  <si>
    <t>S. Świstackiego</t>
  </si>
  <si>
    <t>12-14</t>
  </si>
  <si>
    <t>Liceum Ogólnoształcące nr IV im. Stefana Żeromskiego</t>
  </si>
  <si>
    <t>Świstackiego</t>
  </si>
  <si>
    <t>12</t>
  </si>
  <si>
    <t>5551024098</t>
  </si>
  <si>
    <t>99M6G4A25000053062</t>
  </si>
  <si>
    <t>12A</t>
  </si>
  <si>
    <t>5551024099</t>
  </si>
  <si>
    <t>10MAM-G1028000375909</t>
  </si>
  <si>
    <t>Liceum Ogólnokształcące Nr VI im.Bolesława Prusa</t>
  </si>
  <si>
    <t>54-139</t>
  </si>
  <si>
    <t>Hutnicza</t>
  </si>
  <si>
    <t>45</t>
  </si>
  <si>
    <t>Liceum Ogólnokształcace Nr VI</t>
  </si>
  <si>
    <t>8018590365500019059216</t>
  </si>
  <si>
    <t>05157422</t>
  </si>
  <si>
    <t>W-5.1</t>
  </si>
  <si>
    <t>130</t>
  </si>
  <si>
    <t>Liceum Ogólnokształcące VII</t>
  </si>
  <si>
    <t>53-410</t>
  </si>
  <si>
    <t>Krucza</t>
  </si>
  <si>
    <t>49</t>
  </si>
  <si>
    <t>Liceum Ogólnokształcące nr VII</t>
  </si>
  <si>
    <t>5554241387</t>
  </si>
  <si>
    <t>01M6G4A 25000019250</t>
  </si>
  <si>
    <t>Polska Spółka Gazownictwa sp. z o.o.</t>
  </si>
  <si>
    <t>5554241386</t>
  </si>
  <si>
    <t>W-3.6</t>
  </si>
  <si>
    <t>Liceum Ogólnokształcące nr VIII</t>
  </si>
  <si>
    <t>53-415</t>
  </si>
  <si>
    <t>Zaporoska</t>
  </si>
  <si>
    <t>71</t>
  </si>
  <si>
    <t>Liceum Ogólnokształcące Nr.VIII</t>
  </si>
  <si>
    <t>5552221111</t>
  </si>
  <si>
    <t>00040823</t>
  </si>
  <si>
    <t>53-330</t>
  </si>
  <si>
    <t>Jantarowa</t>
  </si>
  <si>
    <t>5552203030</t>
  </si>
  <si>
    <t>00018421</t>
  </si>
  <si>
    <t>Liceum Ogólnokształcące nr IX im. Juliusza Słowackiego</t>
  </si>
  <si>
    <t>50-082</t>
  </si>
  <si>
    <t>Ks. Piotra Skargi</t>
  </si>
  <si>
    <t>31</t>
  </si>
  <si>
    <t>ks. Piotra Skargi</t>
  </si>
  <si>
    <t>5551038216</t>
  </si>
  <si>
    <t>01IBKG1613000002240</t>
  </si>
  <si>
    <t>PGNiG Obrót Detaliczny Sp o.o.</t>
  </si>
  <si>
    <t>Polska Spółka Gazownicza Sp z o  o</t>
  </si>
  <si>
    <t>Liceum Ogólnokształcące nr X im. Stefanii Sempołowskiej</t>
  </si>
  <si>
    <t>51-109</t>
  </si>
  <si>
    <t>Piesza</t>
  </si>
  <si>
    <t>1</t>
  </si>
  <si>
    <t>8018590365500039247785</t>
  </si>
  <si>
    <t>XI1700765906</t>
  </si>
  <si>
    <t>Trzy miesiące</t>
  </si>
  <si>
    <t>Liceum Ogólnokształcące nr XI im. Stanisława Konarskiego</t>
  </si>
  <si>
    <t>51-662</t>
  </si>
  <si>
    <t>Spółdzielcza</t>
  </si>
  <si>
    <t>2a</t>
  </si>
  <si>
    <t>8018590365500029257480</t>
  </si>
  <si>
    <t>15266635</t>
  </si>
  <si>
    <t>111</t>
  </si>
  <si>
    <t>Liceum Ogólnokształcące nr XIII</t>
  </si>
  <si>
    <t>50-447</t>
  </si>
  <si>
    <t>Haukego-Bosaka</t>
  </si>
  <si>
    <t>33-37</t>
  </si>
  <si>
    <t>33</t>
  </si>
  <si>
    <t>5551033395</t>
  </si>
  <si>
    <t>09AG1625023885093</t>
  </si>
  <si>
    <t>Liceum Ogólnokształcące nr XVII im. A.Osieckiej</t>
  </si>
  <si>
    <t>53-603</t>
  </si>
  <si>
    <t>Tęczowa</t>
  </si>
  <si>
    <t>60</t>
  </si>
  <si>
    <t>-</t>
  </si>
  <si>
    <t>8018590365500039775226</t>
  </si>
  <si>
    <t>21MUGG425003420102</t>
  </si>
  <si>
    <t>Miejskie Centrum Usług Socjalnych we Wrocławiu</t>
  </si>
  <si>
    <t>54-131</t>
  </si>
  <si>
    <t>Mączna</t>
  </si>
  <si>
    <t>3</t>
  </si>
  <si>
    <t>50-437</t>
  </si>
  <si>
    <t>Kościuszki</t>
  </si>
  <si>
    <t>67</t>
  </si>
  <si>
    <t>5551004059</t>
  </si>
  <si>
    <t>02IBKG-413000122880</t>
  </si>
  <si>
    <t>53-522</t>
  </si>
  <si>
    <t>Skwierzyńska</t>
  </si>
  <si>
    <t>23</t>
  </si>
  <si>
    <t>2</t>
  </si>
  <si>
    <t>8018590365500037099867</t>
  </si>
  <si>
    <t>XI9901572412</t>
  </si>
  <si>
    <t>8018590365500035634053</t>
  </si>
  <si>
    <t>XI1600006422</t>
  </si>
  <si>
    <t>50-452</t>
  </si>
  <si>
    <t>Komunny Paryskiej</t>
  </si>
  <si>
    <t>11</t>
  </si>
  <si>
    <t>8018590365500040105104</t>
  </si>
  <si>
    <t>XM0700004775</t>
  </si>
  <si>
    <t>50-321</t>
  </si>
  <si>
    <t>Żeromskiego</t>
  </si>
  <si>
    <t>37</t>
  </si>
  <si>
    <t>8018590365500038953908</t>
  </si>
  <si>
    <t>XI1700660144</t>
  </si>
  <si>
    <t>54-071</t>
  </si>
  <si>
    <t>Skoczylasa</t>
  </si>
  <si>
    <t>8</t>
  </si>
  <si>
    <t>8018590365500037975925</t>
  </si>
  <si>
    <t>XM1601266393</t>
  </si>
  <si>
    <t>54-106</t>
  </si>
  <si>
    <t>Rędzińska</t>
  </si>
  <si>
    <t>66</t>
  </si>
  <si>
    <t>68</t>
  </si>
  <si>
    <t>8018590365500019058295</t>
  </si>
  <si>
    <t>439</t>
  </si>
  <si>
    <t>51-180</t>
  </si>
  <si>
    <t>Kaletnicza</t>
  </si>
  <si>
    <t>8018590365500019058219</t>
  </si>
  <si>
    <t>176</t>
  </si>
  <si>
    <t>52-437</t>
  </si>
  <si>
    <t>Karmelkowa</t>
  </si>
  <si>
    <t>25</t>
  </si>
  <si>
    <t>27</t>
  </si>
  <si>
    <t>8018590365500019059469</t>
  </si>
  <si>
    <t>8018590365500019059452</t>
  </si>
  <si>
    <t>121</t>
  </si>
  <si>
    <t>Młodzieżowe Centrum Sportu Wrocław</t>
  </si>
  <si>
    <t>51-612</t>
  </si>
  <si>
    <t>al. I.J. Paderewskiego</t>
  </si>
  <si>
    <t>35</t>
  </si>
  <si>
    <t>Lotnicza</t>
  </si>
  <si>
    <t>72</t>
  </si>
  <si>
    <t>5552055323</t>
  </si>
  <si>
    <t>00AG413000254860</t>
  </si>
  <si>
    <t>Chopina</t>
  </si>
  <si>
    <t>5551225113</t>
  </si>
  <si>
    <t>00M6G413000113892</t>
  </si>
  <si>
    <t>Poznańska</t>
  </si>
  <si>
    <t>14</t>
  </si>
  <si>
    <t>5551081293</t>
  </si>
  <si>
    <t>17MUGG1028001629511</t>
  </si>
  <si>
    <t>110</t>
  </si>
  <si>
    <t>5551223193</t>
  </si>
  <si>
    <t>11M2G65L72000046756</t>
  </si>
  <si>
    <t>14-16</t>
  </si>
  <si>
    <t>PL0031906396</t>
  </si>
  <si>
    <t>219</t>
  </si>
  <si>
    <t>PL0031906395</t>
  </si>
  <si>
    <t>165</t>
  </si>
  <si>
    <t>Niepodległości</t>
  </si>
  <si>
    <t>6</t>
  </si>
  <si>
    <t>PL0031906397</t>
  </si>
  <si>
    <t>132</t>
  </si>
  <si>
    <t>Na Niskich Łąkach</t>
  </si>
  <si>
    <t>PL0031907350</t>
  </si>
  <si>
    <t>16KBK62533534124240</t>
  </si>
  <si>
    <t>318</t>
  </si>
  <si>
    <t>PL9931907347</t>
  </si>
  <si>
    <t>W-6A.1</t>
  </si>
  <si>
    <t>812</t>
  </si>
  <si>
    <t>Młodzieżowy Dom Kultury Wrocław-Krzyki</t>
  </si>
  <si>
    <t>53-139</t>
  </si>
  <si>
    <t>Powstańców Śląskich</t>
  </si>
  <si>
    <t>190</t>
  </si>
  <si>
    <t>8018590365500036168212</t>
  </si>
  <si>
    <t>XA1727662456</t>
  </si>
  <si>
    <t>Młodzieżowy Dom Kultury Śródmieście</t>
  </si>
  <si>
    <t>50-208</t>
  </si>
  <si>
    <t>Dubois</t>
  </si>
  <si>
    <t>Młodzieżowy Dom Kultury "Śródmieście"</t>
  </si>
  <si>
    <t>50-354</t>
  </si>
  <si>
    <t>Reja</t>
  </si>
  <si>
    <t>17</t>
  </si>
  <si>
    <t>5551169604</t>
  </si>
  <si>
    <t>22377</t>
  </si>
  <si>
    <t>5551087535</t>
  </si>
  <si>
    <t>17M2UGG613001647292</t>
  </si>
  <si>
    <t>Miejski Ośrodek Pomocy Społecznej</t>
  </si>
  <si>
    <t>53-611</t>
  </si>
  <si>
    <t>Strzegomska</t>
  </si>
  <si>
    <t>54-107</t>
  </si>
  <si>
    <t>Maślicka</t>
  </si>
  <si>
    <t>8A</t>
  </si>
  <si>
    <t>5554034098</t>
  </si>
  <si>
    <t>10b</t>
  </si>
  <si>
    <t>5554034227</t>
  </si>
  <si>
    <t>53-136</t>
  </si>
  <si>
    <t>Sokola</t>
  </si>
  <si>
    <t>28/30</t>
  </si>
  <si>
    <t>5552183102</t>
  </si>
  <si>
    <t>53-313</t>
  </si>
  <si>
    <t>Pocztowa</t>
  </si>
  <si>
    <t>5552192278</t>
  </si>
  <si>
    <t>0000900705</t>
  </si>
  <si>
    <t>51-167</t>
  </si>
  <si>
    <t>Przejazdowa</t>
  </si>
  <si>
    <t>5551260993</t>
  </si>
  <si>
    <t>5551260994</t>
  </si>
  <si>
    <t>50-248</t>
  </si>
  <si>
    <t>Rydygiera</t>
  </si>
  <si>
    <t>43</t>
  </si>
  <si>
    <t>50-254</t>
  </si>
  <si>
    <t>Chrobrego</t>
  </si>
  <si>
    <t>34a</t>
  </si>
  <si>
    <t>5551114888</t>
  </si>
  <si>
    <t>18</t>
  </si>
  <si>
    <t>5551114905</t>
  </si>
  <si>
    <t>19</t>
  </si>
  <si>
    <t>5551114891</t>
  </si>
  <si>
    <t>20</t>
  </si>
  <si>
    <t>5551114892</t>
  </si>
  <si>
    <t>21</t>
  </si>
  <si>
    <t>5551114893</t>
  </si>
  <si>
    <t>22</t>
  </si>
  <si>
    <t>5551114894</t>
  </si>
  <si>
    <t>5551114895</t>
  </si>
  <si>
    <t>24</t>
  </si>
  <si>
    <t>5551114906</t>
  </si>
  <si>
    <t>5551114897</t>
  </si>
  <si>
    <t>26</t>
  </si>
  <si>
    <t>5551114898</t>
  </si>
  <si>
    <t>5551114899</t>
  </si>
  <si>
    <t>28</t>
  </si>
  <si>
    <t>5551114900</t>
  </si>
  <si>
    <t>29</t>
  </si>
  <si>
    <t>5551114901</t>
  </si>
  <si>
    <t>30</t>
  </si>
  <si>
    <t>5551114902</t>
  </si>
  <si>
    <t>53-676</t>
  </si>
  <si>
    <t>Zelwerowicza</t>
  </si>
  <si>
    <t>16/18</t>
  </si>
  <si>
    <t>5552083536</t>
  </si>
  <si>
    <t>02M1G1613000010871</t>
  </si>
  <si>
    <t>W-2.1</t>
  </si>
  <si>
    <t>5551106699</t>
  </si>
  <si>
    <t>5551244676</t>
  </si>
  <si>
    <t>50-264</t>
  </si>
  <si>
    <t>Kilińskiego</t>
  </si>
  <si>
    <t>36</t>
  </si>
  <si>
    <t>5551123945</t>
  </si>
  <si>
    <t>50-034</t>
  </si>
  <si>
    <t>Bałuckiego</t>
  </si>
  <si>
    <t>5551009077</t>
  </si>
  <si>
    <t>50-315</t>
  </si>
  <si>
    <t>Nowowiejska</t>
  </si>
  <si>
    <t>5551144290</t>
  </si>
  <si>
    <t>51-124</t>
  </si>
  <si>
    <t>Kamieńskiego</t>
  </si>
  <si>
    <t>5551280794</t>
  </si>
  <si>
    <t>1A</t>
  </si>
  <si>
    <t>5551106602</t>
  </si>
  <si>
    <t>50-306</t>
  </si>
  <si>
    <t>K.Miarki</t>
  </si>
  <si>
    <t>5551150000</t>
  </si>
  <si>
    <t>54-061</t>
  </si>
  <si>
    <t>Główna</t>
  </si>
  <si>
    <t>5552030427</t>
  </si>
  <si>
    <t>50-207</t>
  </si>
  <si>
    <t>22A</t>
  </si>
  <si>
    <t>5551087351</t>
  </si>
  <si>
    <t>39</t>
  </si>
  <si>
    <t>5551087370</t>
  </si>
  <si>
    <t>50-319</t>
  </si>
  <si>
    <t>Prusa</t>
  </si>
  <si>
    <t>42</t>
  </si>
  <si>
    <t>5553135319</t>
  </si>
  <si>
    <t>54-041</t>
  </si>
  <si>
    <t>Kosmonautów</t>
  </si>
  <si>
    <t>315</t>
  </si>
  <si>
    <t>5552018297</t>
  </si>
  <si>
    <t>50-412</t>
  </si>
  <si>
    <t>Mazowiecka</t>
  </si>
  <si>
    <t>5553035006</t>
  </si>
  <si>
    <t>50-323</t>
  </si>
  <si>
    <t>Wygodna</t>
  </si>
  <si>
    <t>10</t>
  </si>
  <si>
    <t>5551143146</t>
  </si>
  <si>
    <t>50-518</t>
  </si>
  <si>
    <t>Świetego Jerzego</t>
  </si>
  <si>
    <t>5554127073</t>
  </si>
  <si>
    <t>51-609</t>
  </si>
  <si>
    <t>9a</t>
  </si>
  <si>
    <t>5551225046</t>
  </si>
  <si>
    <t>PL0031905583</t>
  </si>
  <si>
    <t>417</t>
  </si>
  <si>
    <t>51-141</t>
  </si>
  <si>
    <t>Przedszkole nr 1 PLANETA UŚMIECHU</t>
  </si>
  <si>
    <t>51-146</t>
  </si>
  <si>
    <t>Al.. Kasprowicza</t>
  </si>
  <si>
    <t>89A</t>
  </si>
  <si>
    <t>51-147</t>
  </si>
  <si>
    <t>Wrocłacław</t>
  </si>
  <si>
    <t>5551272637</t>
  </si>
  <si>
    <t>3198</t>
  </si>
  <si>
    <t>5551272640</t>
  </si>
  <si>
    <t>11569498</t>
  </si>
  <si>
    <t>Przedszkole nr 2 Tajemniczy Ogród</t>
  </si>
  <si>
    <t>Przedszkole nr 2 "Tajemniczy Ogród"</t>
  </si>
  <si>
    <t>5551220175</t>
  </si>
  <si>
    <t>13000178377</t>
  </si>
  <si>
    <t>Przedszkole Nr3Wesoła Trójeczka</t>
  </si>
  <si>
    <t>80</t>
  </si>
  <si>
    <t>Przedszkole Nr3"Wesoła Trójeczka"</t>
  </si>
  <si>
    <t>5553144141</t>
  </si>
  <si>
    <t>001316</t>
  </si>
  <si>
    <t>Przedszkole nr 4</t>
  </si>
  <si>
    <t>53-320</t>
  </si>
  <si>
    <t>Słowicza</t>
  </si>
  <si>
    <t>7-9</t>
  </si>
  <si>
    <t>3-5</t>
  </si>
  <si>
    <t>5552187099</t>
  </si>
  <si>
    <t>22317777</t>
  </si>
  <si>
    <t>Przedszkole nr 5 WROCŁAWSKIE KRASNALE</t>
  </si>
  <si>
    <t>54-320</t>
  </si>
  <si>
    <t>Dźwirzyńska</t>
  </si>
  <si>
    <t>5552061803</t>
  </si>
  <si>
    <t>27433965</t>
  </si>
  <si>
    <t>Przedszkole nr 6 "Nad Odrą"</t>
  </si>
  <si>
    <t>51-640</t>
  </si>
  <si>
    <t>Braci Gierymskich</t>
  </si>
  <si>
    <t>89</t>
  </si>
  <si>
    <t>Przedszkole nr 6 "Nad Odrą" Braci Gierymskich 89</t>
  </si>
  <si>
    <t>5551191395</t>
  </si>
  <si>
    <t>000182</t>
  </si>
  <si>
    <t>Przedszkole nr 10 Przedszkole na każdą pogodę</t>
  </si>
  <si>
    <t>54-047</t>
  </si>
  <si>
    <t>Starogajowa</t>
  </si>
  <si>
    <t>100</t>
  </si>
  <si>
    <t>Przedszkole nr 10 "Przedszkole na każdą pogodę"</t>
  </si>
  <si>
    <t>8018590365500038515335</t>
  </si>
  <si>
    <t>XI1600024145</t>
  </si>
  <si>
    <t>54-060</t>
  </si>
  <si>
    <t>Piotrkowska</t>
  </si>
  <si>
    <t>8018590365500019073052</t>
  </si>
  <si>
    <t>PGNiG Obrót Detaliczny sp. z oo</t>
  </si>
  <si>
    <t>Polska Spółka Gazownicza sp z oo</t>
  </si>
  <si>
    <t>200</t>
  </si>
  <si>
    <t>Przedszkole Integracyjne nr 12</t>
  </si>
  <si>
    <t>50-432</t>
  </si>
  <si>
    <t>Zgodna</t>
  </si>
  <si>
    <t>10-14</t>
  </si>
  <si>
    <t>5551029070</t>
  </si>
  <si>
    <t>1665</t>
  </si>
  <si>
    <t>Nieokreślony</t>
  </si>
  <si>
    <t>Przedszkole nr 13</t>
  </si>
  <si>
    <t>51-611</t>
  </si>
  <si>
    <t>Noskowskiego</t>
  </si>
  <si>
    <t>32</t>
  </si>
  <si>
    <t>8018590365500037792775</t>
  </si>
  <si>
    <t>XA1906009239</t>
  </si>
  <si>
    <t>Przedszkole nr 14 Kowaliki</t>
  </si>
  <si>
    <t>51-415</t>
  </si>
  <si>
    <t>Kwidzyńska</t>
  </si>
  <si>
    <t>Przedszkole nr 14</t>
  </si>
  <si>
    <t>ul.Kwidzyńska 1</t>
  </si>
  <si>
    <t>PL0031906229</t>
  </si>
  <si>
    <t>13763841</t>
  </si>
  <si>
    <t>54-141</t>
  </si>
  <si>
    <t>Przedszkole nr 15</t>
  </si>
  <si>
    <t>54-044</t>
  </si>
  <si>
    <t>Wolska</t>
  </si>
  <si>
    <t>54-076</t>
  </si>
  <si>
    <t>8018590365500036680257</t>
  </si>
  <si>
    <t>001572</t>
  </si>
  <si>
    <t>Przedszkole nr 18 Wiolinek</t>
  </si>
  <si>
    <t>50-348</t>
  </si>
  <si>
    <t>H. Sienkiewicza</t>
  </si>
  <si>
    <t>85</t>
  </si>
  <si>
    <t>Przedszkole nr 18 "Wiolinek"</t>
  </si>
  <si>
    <t>Sienkiewicza</t>
  </si>
  <si>
    <t>5551133454</t>
  </si>
  <si>
    <t>47850</t>
  </si>
  <si>
    <t>Przedszkole Nr 21</t>
  </si>
  <si>
    <t>50-226</t>
  </si>
  <si>
    <t>wybrz. C. Korzeniowskiego</t>
  </si>
  <si>
    <t>5551095280</t>
  </si>
  <si>
    <t>XA1124903085</t>
  </si>
  <si>
    <t>Przedszkole Nr 22 Muchoborek</t>
  </si>
  <si>
    <t>54-611</t>
  </si>
  <si>
    <t>Stanisławowska</t>
  </si>
  <si>
    <t>90</t>
  </si>
  <si>
    <t>Przedszkole nr 22</t>
  </si>
  <si>
    <t>8018590365500035457034</t>
  </si>
  <si>
    <t>XM1000119523</t>
  </si>
  <si>
    <t>Przedszkole nr 25 Słowiańskie Maluchy</t>
  </si>
  <si>
    <t>50-237</t>
  </si>
  <si>
    <t>Kręta</t>
  </si>
  <si>
    <t>1a</t>
  </si>
  <si>
    <t>Przedszkole nr 25 "Słowiańskie Maluchy"</t>
  </si>
  <si>
    <t>0031905674</t>
  </si>
  <si>
    <t>15068707</t>
  </si>
  <si>
    <t>197</t>
  </si>
  <si>
    <t>Przedszkole nr 28</t>
  </si>
  <si>
    <t>53-143</t>
  </si>
  <si>
    <t>Orla</t>
  </si>
  <si>
    <t>5-7</t>
  </si>
  <si>
    <t>5552182066</t>
  </si>
  <si>
    <t>XA1827833658</t>
  </si>
  <si>
    <t>55-080</t>
  </si>
  <si>
    <t>Orla  5-7</t>
  </si>
  <si>
    <t>5552182014</t>
  </si>
  <si>
    <t>XA1601266384</t>
  </si>
  <si>
    <t>Przedszkole nr 31 im.Janiny Porazińskiej</t>
  </si>
  <si>
    <t>53-404</t>
  </si>
  <si>
    <t>Kolbuszowska</t>
  </si>
  <si>
    <t>Przedszkole nr 31</t>
  </si>
  <si>
    <t>5552251210</t>
  </si>
  <si>
    <t>96/G425000387014</t>
  </si>
  <si>
    <t>Przedszkole nr 33 Staromiejskie</t>
  </si>
  <si>
    <t>50-036</t>
  </si>
  <si>
    <t>Łąkowa</t>
  </si>
  <si>
    <t>8018590365500038308470</t>
  </si>
  <si>
    <t>XI1700717588</t>
  </si>
  <si>
    <t>Przedszkole nr 34 im. PCK</t>
  </si>
  <si>
    <t>50-344</t>
  </si>
  <si>
    <t>Gdańska</t>
  </si>
  <si>
    <t>5551160100</t>
  </si>
  <si>
    <t>00047829</t>
  </si>
  <si>
    <t>Przedszkole nr 35 z oddziałami integracyjnymi Tęczowy Domek</t>
  </si>
  <si>
    <t>50-446</t>
  </si>
  <si>
    <t>gen. Kazimierza Pułaskiego</t>
  </si>
  <si>
    <t>20a</t>
  </si>
  <si>
    <t>Przedszkole nr 35 z oddziałami integracyjnymi "Tęczowy Domek"</t>
  </si>
  <si>
    <t>8018590365500033151125</t>
  </si>
  <si>
    <t>XM1100052504</t>
  </si>
  <si>
    <t>Przedszkole nr 36 im. Wandy Chmielowskiej</t>
  </si>
  <si>
    <t>51-617</t>
  </si>
  <si>
    <t>Witelona</t>
  </si>
  <si>
    <t>5551183417</t>
  </si>
  <si>
    <t>06M6G4L25000015791</t>
  </si>
  <si>
    <t>5551183416</t>
  </si>
  <si>
    <t>17MUGG1028001324991</t>
  </si>
  <si>
    <t>Przedszkole nr 41 im. Jana Pawła II</t>
  </si>
  <si>
    <t>53-678</t>
  </si>
  <si>
    <t>Dobra</t>
  </si>
  <si>
    <t>16</t>
  </si>
  <si>
    <t>5552086219</t>
  </si>
  <si>
    <t>16AG4SX25027393381</t>
  </si>
  <si>
    <t>Przedszkole nr 43 Kolorowe</t>
  </si>
  <si>
    <t>50-011</t>
  </si>
  <si>
    <t>ul.Tadeusza Kościuszki</t>
  </si>
  <si>
    <t>27a</t>
  </si>
  <si>
    <t>Przedszkole nr 43 "Kolorowe"</t>
  </si>
  <si>
    <t>Tadeusza Kościuszki</t>
  </si>
  <si>
    <t>8018590365500037428285</t>
  </si>
  <si>
    <t>XI9901633390</t>
  </si>
  <si>
    <t>Przedszkole nr 47 LEŚNY LUDEK</t>
  </si>
  <si>
    <t>51-608</t>
  </si>
  <si>
    <t>AL.. Różyckiego</t>
  </si>
  <si>
    <t>Przedszkole 47  Leśny Ludek</t>
  </si>
  <si>
    <t>Różyckiego</t>
  </si>
  <si>
    <t>5551224322</t>
  </si>
  <si>
    <t>17M2UGG613001647245</t>
  </si>
  <si>
    <t>Przedszkole Nr 48</t>
  </si>
  <si>
    <t>51-618</t>
  </si>
  <si>
    <t>ul. Bartla</t>
  </si>
  <si>
    <t>Przedszkole nr 48</t>
  </si>
  <si>
    <t>Bartla</t>
  </si>
  <si>
    <t>5551182004</t>
  </si>
  <si>
    <t>16460</t>
  </si>
  <si>
    <t>Pl Nowy Targ</t>
  </si>
  <si>
    <t>Przedszkole Nr 50 Mały Kolejarz</t>
  </si>
  <si>
    <t>50-528</t>
  </si>
  <si>
    <t>Dyrekcyjna</t>
  </si>
  <si>
    <t>15</t>
  </si>
  <si>
    <t>8018590365500039772560</t>
  </si>
  <si>
    <t>001657</t>
  </si>
  <si>
    <t>Przedszkole nr 51 Kolorowy Początek</t>
  </si>
  <si>
    <t>52-115</t>
  </si>
  <si>
    <t>ul. Semaforowa</t>
  </si>
  <si>
    <t>52-114</t>
  </si>
  <si>
    <t>Warszawska</t>
  </si>
  <si>
    <t>5552119094</t>
  </si>
  <si>
    <t>28001610074</t>
  </si>
  <si>
    <t>Semaforowa</t>
  </si>
  <si>
    <t>PL0031907008</t>
  </si>
  <si>
    <t>05604482</t>
  </si>
  <si>
    <t>Przedszkole nr 52 Gołąbki Pocztowe</t>
  </si>
  <si>
    <t>Łączności</t>
  </si>
  <si>
    <t>wrocław</t>
  </si>
  <si>
    <t>5552202070</t>
  </si>
  <si>
    <t>014325</t>
  </si>
  <si>
    <t>Przedszkole nr. 54 POD KASZTANAMI</t>
  </si>
  <si>
    <t>51-628</t>
  </si>
  <si>
    <t>Edwarda Wittiga</t>
  </si>
  <si>
    <t>Przedszkole nr 54 "Pod Kasztanami"</t>
  </si>
  <si>
    <t>8018590365500039811795</t>
  </si>
  <si>
    <t>XI9901652849</t>
  </si>
  <si>
    <t>Przedszkole nr 55</t>
  </si>
  <si>
    <t>5551144362</t>
  </si>
  <si>
    <t>18IBKG413000983357</t>
  </si>
  <si>
    <t>Przedszkolenr 57 Mały Książę</t>
  </si>
  <si>
    <t>52-023</t>
  </si>
  <si>
    <t>Chorzowska</t>
  </si>
  <si>
    <t>55</t>
  </si>
  <si>
    <t>Przedszkole nr 57 "Mały Książę"</t>
  </si>
  <si>
    <t>8018590365500029214575</t>
  </si>
  <si>
    <t>001027-2001</t>
  </si>
  <si>
    <t>148</t>
  </si>
  <si>
    <t>Przedszkole Nr 59  U KRASNALA POD NARCYZEM</t>
  </si>
  <si>
    <t>53-225</t>
  </si>
  <si>
    <t>Narcyzowa</t>
  </si>
  <si>
    <t>Przedszkole Nr 59 "U krasnala pod narcyzem"</t>
  </si>
  <si>
    <t>5552252097</t>
  </si>
  <si>
    <t>222380</t>
  </si>
  <si>
    <t>Przedszkole nr 61 Gajowickie Skrzaty</t>
  </si>
  <si>
    <t>53-150</t>
  </si>
  <si>
    <t>Gajowicka</t>
  </si>
  <si>
    <t>199</t>
  </si>
  <si>
    <t>5552843500</t>
  </si>
  <si>
    <t>XI1600048761</t>
  </si>
  <si>
    <t>Przedszkole nr 62 Stumilowy Las</t>
  </si>
  <si>
    <t>54-062</t>
  </si>
  <si>
    <t>Stabłowicka</t>
  </si>
  <si>
    <t>97</t>
  </si>
  <si>
    <t>8018590365500039223833</t>
  </si>
  <si>
    <t>XM1601251632</t>
  </si>
  <si>
    <t>Przedszkole nr 63</t>
  </si>
  <si>
    <t>54-130</t>
  </si>
  <si>
    <t>Horbaczewskiego</t>
  </si>
  <si>
    <t>5552059948</t>
  </si>
  <si>
    <t>99IG425001664507</t>
  </si>
  <si>
    <t>Przedszkole nr 65Pod Wesołym Koziołkiem</t>
  </si>
  <si>
    <t>50-147</t>
  </si>
  <si>
    <t>Nożownicza</t>
  </si>
  <si>
    <t>35a</t>
  </si>
  <si>
    <t>Przedszkole nr 65"Pod Wesołym Koziołkiem"</t>
  </si>
  <si>
    <t>8018590365500036897020</t>
  </si>
  <si>
    <t>XI9700766112</t>
  </si>
  <si>
    <t>Przedszkole Integracyjne nr 68</t>
  </si>
  <si>
    <t>51-162</t>
  </si>
  <si>
    <t>Długosza</t>
  </si>
  <si>
    <t>Przedszkole Integracyjne nr.68</t>
  </si>
  <si>
    <t>5551259155</t>
  </si>
  <si>
    <t>16MUGG1028001125554</t>
  </si>
  <si>
    <t>Przedszkole nr 71 Chatka Małego skrzatka</t>
  </si>
  <si>
    <t>51-315</t>
  </si>
  <si>
    <t>Kiełczowska</t>
  </si>
  <si>
    <t>Przedszkole nr 71 "Chatka Małego skrzatka"</t>
  </si>
  <si>
    <t>5551241264</t>
  </si>
  <si>
    <t>5362419</t>
  </si>
  <si>
    <t>Przedszkole nr 74 "Mały Piekarczyk"</t>
  </si>
  <si>
    <t>50-338</t>
  </si>
  <si>
    <t>Krzywa</t>
  </si>
  <si>
    <t>Przedszkole N r 74 "Mały Piekarczyk"</t>
  </si>
  <si>
    <t>5551160180</t>
  </si>
  <si>
    <t>13024842717</t>
  </si>
  <si>
    <t>5551160181</t>
  </si>
  <si>
    <t>13001647294</t>
  </si>
  <si>
    <t>Przedszkole nr 77 Tęczowe Siódemki</t>
  </si>
  <si>
    <t>50-238</t>
  </si>
  <si>
    <t>Niemcewicza</t>
  </si>
  <si>
    <t>Przedszkole nr 77"Tęczowe Siódemki" ul. Niemcewicza 4</t>
  </si>
  <si>
    <t>Juliana Ursyna Niemcewicza</t>
  </si>
  <si>
    <t>5551120047</t>
  </si>
  <si>
    <t>28098241</t>
  </si>
  <si>
    <t>Opał poza zwolnieniem</t>
  </si>
  <si>
    <t>Przedszkole nr 79</t>
  </si>
  <si>
    <t>50-353</t>
  </si>
  <si>
    <t>Piwna</t>
  </si>
  <si>
    <t>5551157524</t>
  </si>
  <si>
    <t>28001584461</t>
  </si>
  <si>
    <t>Przedszkole nr 80 "Zielona Dolinka"</t>
  </si>
  <si>
    <t>53-534</t>
  </si>
  <si>
    <t>Zielińskiego</t>
  </si>
  <si>
    <t>74</t>
  </si>
  <si>
    <t>5552617045</t>
  </si>
  <si>
    <t>18FRS2425005203415</t>
  </si>
  <si>
    <t>Przedszkole nr 82</t>
  </si>
  <si>
    <t>51-138</t>
  </si>
  <si>
    <t>ul. ks. Norberta Bonczyka</t>
  </si>
  <si>
    <t>52</t>
  </si>
  <si>
    <t>8018590365500039022344</t>
  </si>
  <si>
    <t>XM1701647138</t>
  </si>
  <si>
    <t>Przedszkole nr 87 WROCŁAWSKIE DZIECIAKI</t>
  </si>
  <si>
    <t>53-604</t>
  </si>
  <si>
    <t>Pawłowa</t>
  </si>
  <si>
    <t>6a</t>
  </si>
  <si>
    <t>Przedszkole nr 87"WROCŁAWSKIE DZIECIAKI"</t>
  </si>
  <si>
    <t>5552091110</t>
  </si>
  <si>
    <t>710770</t>
  </si>
  <si>
    <t>Przedszkole nr 88</t>
  </si>
  <si>
    <t>53-445</t>
  </si>
  <si>
    <t>Szczęśliwa</t>
  </si>
  <si>
    <t>9-11</t>
  </si>
  <si>
    <t>5552224079</t>
  </si>
  <si>
    <t>00036865</t>
  </si>
  <si>
    <t>Przedszkole Integracyjne Nr 89</t>
  </si>
  <si>
    <t>53-434</t>
  </si>
  <si>
    <t>Oporowska</t>
  </si>
  <si>
    <t>5552232301</t>
  </si>
  <si>
    <t>015130-2001</t>
  </si>
  <si>
    <t>Przedszkole nr 90 im. L. Krzemienieckiej</t>
  </si>
  <si>
    <t>53-519</t>
  </si>
  <si>
    <t>51</t>
  </si>
  <si>
    <t>5552222720</t>
  </si>
  <si>
    <t>Przedszkole nr 91 Nasz Domek</t>
  </si>
  <si>
    <t>53-416</t>
  </si>
  <si>
    <t>52a</t>
  </si>
  <si>
    <t>Przedszkole nr 91 "Nasz Domek"</t>
  </si>
  <si>
    <t>5554222360</t>
  </si>
  <si>
    <t>15MUGG413000787851</t>
  </si>
  <si>
    <t>Przedszkole Integracyjne Nr 93 im. Jana Brzechwy</t>
  </si>
  <si>
    <t>53-423</t>
  </si>
  <si>
    <t>Grochowa</t>
  </si>
  <si>
    <t>Przedszkole Integracyjne Nr 93</t>
  </si>
  <si>
    <t>5552238308</t>
  </si>
  <si>
    <t>99IG425001629308</t>
  </si>
  <si>
    <t>Przedszkole nr 94 PLASTUSIOWY DOMEK</t>
  </si>
  <si>
    <t>53-439</t>
  </si>
  <si>
    <t>Grabiszyńska</t>
  </si>
  <si>
    <t>147</t>
  </si>
  <si>
    <t>Przedszkole nr 94 "PLASTUSIOWY DOMEK"</t>
  </si>
  <si>
    <t>WROCŁAW</t>
  </si>
  <si>
    <t>8018590365500036638562</t>
  </si>
  <si>
    <t>16IBKG425000129060</t>
  </si>
  <si>
    <t>Przedszkole nr 95</t>
  </si>
  <si>
    <t>53-516</t>
  </si>
  <si>
    <t>Lwowska</t>
  </si>
  <si>
    <t>30a</t>
  </si>
  <si>
    <t>5552223565</t>
  </si>
  <si>
    <t>0108602007</t>
  </si>
  <si>
    <t xml:space="preserve">Przedszkole nr 96   Pod wesołym słonkiem </t>
  </si>
  <si>
    <t>53-232</t>
  </si>
  <si>
    <t>Aleja Pracy</t>
  </si>
  <si>
    <t>29a</t>
  </si>
  <si>
    <t>Przedszkole nr 96 "Pod wesołym słonkiem"</t>
  </si>
  <si>
    <t>5552660479</t>
  </si>
  <si>
    <t>00074807</t>
  </si>
  <si>
    <t>Przedszkole nr 99</t>
  </si>
  <si>
    <t>53-653</t>
  </si>
  <si>
    <t>Inowroclawska</t>
  </si>
  <si>
    <t>Inowrocławska</t>
  </si>
  <si>
    <t>5551070252</t>
  </si>
  <si>
    <t>22333574</t>
  </si>
  <si>
    <t>Przedszkole nr 100</t>
  </si>
  <si>
    <t>Dekarska</t>
  </si>
  <si>
    <t>5552789840</t>
  </si>
  <si>
    <t>17M2GG6 13001647137</t>
  </si>
  <si>
    <t>Przedszkole nr 102</t>
  </si>
  <si>
    <t>53-641</t>
  </si>
  <si>
    <t>Litomska</t>
  </si>
  <si>
    <t>5551073093</t>
  </si>
  <si>
    <t>0000031993</t>
  </si>
  <si>
    <t>Przedszkole nr 104 Na Misiowej Polanie</t>
  </si>
  <si>
    <t>54-233</t>
  </si>
  <si>
    <t>Niedźwiedzia</t>
  </si>
  <si>
    <t>26-28</t>
  </si>
  <si>
    <t>Przedszkole nr 104 "Na Misiowej Planie" budynek A</t>
  </si>
  <si>
    <t>5552054784</t>
  </si>
  <si>
    <t>97IG425000774463</t>
  </si>
  <si>
    <t>Przedszkole nr 104 "Na Misiowej Polanie" budynek B</t>
  </si>
  <si>
    <t>5552054786</t>
  </si>
  <si>
    <t>97IG425000828618</t>
  </si>
  <si>
    <t>PrzedszkoleNr 107 Słoneczko</t>
  </si>
  <si>
    <t>53-529</t>
  </si>
  <si>
    <t>Wincentego Stysia</t>
  </si>
  <si>
    <t>5552219681</t>
  </si>
  <si>
    <t>001617-2005</t>
  </si>
  <si>
    <t>Przedszkole Nr 108</t>
  </si>
  <si>
    <t>53-312</t>
  </si>
  <si>
    <t>Drukarska</t>
  </si>
  <si>
    <t>Drukarska 8A III, Wrocław</t>
  </si>
  <si>
    <t>a</t>
  </si>
  <si>
    <t>5552196169</t>
  </si>
  <si>
    <t>95M5G613000025380</t>
  </si>
  <si>
    <t>Przedszkole nr 109 z  ODDZIAŁAMI  INTEGRACYJNYMI</t>
  </si>
  <si>
    <t>80a</t>
  </si>
  <si>
    <t>Przedszkole nr 109 z oddziałami integracyjnymi</t>
  </si>
  <si>
    <t>Wrocłąw</t>
  </si>
  <si>
    <t>818590365500028825949</t>
  </si>
  <si>
    <t>11569507</t>
  </si>
  <si>
    <t>168</t>
  </si>
  <si>
    <t>Pl. Nowy Targ</t>
  </si>
  <si>
    <t>Przedszkole 110 Domek Krasnoludków</t>
  </si>
  <si>
    <t>54-152</t>
  </si>
  <si>
    <t>Gołężycka</t>
  </si>
  <si>
    <t>4a</t>
  </si>
  <si>
    <t>555405752</t>
  </si>
  <si>
    <t>17MUGG1028001455925</t>
  </si>
  <si>
    <t>Przedszkole nr 113 "Akademia Pzredszkolaka"</t>
  </si>
  <si>
    <t>54-155</t>
  </si>
  <si>
    <t>ul.Lotnicza</t>
  </si>
  <si>
    <t>5552055280</t>
  </si>
  <si>
    <t>97/G42F000921381</t>
  </si>
  <si>
    <t>Przedszkole nr 121Zielone Przedszkole</t>
  </si>
  <si>
    <t>51-621</t>
  </si>
  <si>
    <t>Tramwajowa</t>
  </si>
  <si>
    <t>34</t>
  </si>
  <si>
    <t>Przedszkole nr 121 "Zielone Przedszkole"</t>
  </si>
  <si>
    <t>2c</t>
  </si>
  <si>
    <t>5551185070</t>
  </si>
  <si>
    <t>14IBKG613000018187</t>
  </si>
  <si>
    <t>Przedszkole Nr 124</t>
  </si>
  <si>
    <t>51-210</t>
  </si>
  <si>
    <t>Kopańskiego</t>
  </si>
  <si>
    <t>Przedszkole nr 124</t>
  </si>
  <si>
    <t xml:space="preserve">Kopańskiego </t>
  </si>
  <si>
    <t>5551237846</t>
  </si>
  <si>
    <t>97IG425000655692</t>
  </si>
  <si>
    <t>Polska Spółka Gazownictwa sp zoo</t>
  </si>
  <si>
    <t>5551237845</t>
  </si>
  <si>
    <t>33505914347</t>
  </si>
  <si>
    <t>Przedszkole Integracyjne nr 125</t>
  </si>
  <si>
    <t>53-642</t>
  </si>
  <si>
    <t>Ścinawska</t>
  </si>
  <si>
    <t>5551080159</t>
  </si>
  <si>
    <t>99IG425001453003</t>
  </si>
  <si>
    <t>Przedszkole NR 136  MAŁY SPORTOWIEC</t>
  </si>
  <si>
    <t>50-526</t>
  </si>
  <si>
    <t>Gliniana</t>
  </si>
  <si>
    <t>Przedszkole Nr 136 " Mały Sportowiec"</t>
  </si>
  <si>
    <t>5552136475</t>
  </si>
  <si>
    <t>02IBKG413000070057</t>
  </si>
  <si>
    <t>Przedszkole 140 Pod Platanem</t>
  </si>
  <si>
    <t>51-349</t>
  </si>
  <si>
    <t>Nadbrzeżna</t>
  </si>
  <si>
    <t>8018590365500034148155</t>
  </si>
  <si>
    <t>XM2002792941</t>
  </si>
  <si>
    <t>Przedszkole nr 149 Tęczowa Polanka</t>
  </si>
  <si>
    <t>51-113</t>
  </si>
  <si>
    <t>Obornicka</t>
  </si>
  <si>
    <t>Przedszkole nr 149 "Tęczowa Polanka"</t>
  </si>
  <si>
    <t>8018590365500039380864</t>
  </si>
  <si>
    <t>XM1701647236</t>
  </si>
  <si>
    <t>Przedszkola Nr 150 Wesołe Nutki</t>
  </si>
  <si>
    <t>54-151</t>
  </si>
  <si>
    <t>P. P. Ignuta</t>
  </si>
  <si>
    <t>Przedszkole Nr 150 "Wesołe Nutki"</t>
  </si>
  <si>
    <t>8018590365500036789929</t>
  </si>
  <si>
    <t>XA1927954399</t>
  </si>
  <si>
    <t>Specjalny OśrodekSzkolno-Wychowawczy nr 10</t>
  </si>
  <si>
    <t>Specjalny Ośrodek Szkolno-Wychowawczy nr 10</t>
  </si>
  <si>
    <t>5551182180</t>
  </si>
  <si>
    <t>17AG425027490270</t>
  </si>
  <si>
    <t>Specjalny Ośrodek Szkolno-Wychowawczy nr 11</t>
  </si>
  <si>
    <t>50-547</t>
  </si>
  <si>
    <t>Kamienna</t>
  </si>
  <si>
    <t>99-101</t>
  </si>
  <si>
    <t>5554197700</t>
  </si>
  <si>
    <t>16MUGG102800125613</t>
  </si>
  <si>
    <t>Straż Miejska Wrocław</t>
  </si>
  <si>
    <t>50-421</t>
  </si>
  <si>
    <t>Na Grobli</t>
  </si>
  <si>
    <t>14/16</t>
  </si>
  <si>
    <t>Wrocław ul. Kosmonautów 274</t>
  </si>
  <si>
    <t>54-042</t>
  </si>
  <si>
    <t>274</t>
  </si>
  <si>
    <t>PL0031906458</t>
  </si>
  <si>
    <t>00272277</t>
  </si>
  <si>
    <t>384</t>
  </si>
  <si>
    <t>Szkoła Podstawowa nr 1</t>
  </si>
  <si>
    <t>78</t>
  </si>
  <si>
    <t>PL0032921558</t>
  </si>
  <si>
    <t>00046768</t>
  </si>
  <si>
    <t>Szkoła Podstawowa nr 2</t>
  </si>
  <si>
    <t>50-451</t>
  </si>
  <si>
    <t>Komuny Paryskiej</t>
  </si>
  <si>
    <t>36-38</t>
  </si>
  <si>
    <t>5553020168</t>
  </si>
  <si>
    <t>13000292910</t>
  </si>
  <si>
    <t>Szkoła Podstawowa nr 6</t>
  </si>
  <si>
    <t>51-314</t>
  </si>
  <si>
    <t>Gorlicka</t>
  </si>
  <si>
    <t>Szkoła Podstawowa nr6</t>
  </si>
  <si>
    <t>PL0031906230</t>
  </si>
  <si>
    <t>06009264</t>
  </si>
  <si>
    <t>Szkoła Podstawowa nr 7</t>
  </si>
  <si>
    <t>50-410</t>
  </si>
  <si>
    <t>al. A. Brucknnera</t>
  </si>
  <si>
    <t>51-410</t>
  </si>
  <si>
    <t xml:space="preserve">Brucknera </t>
  </si>
  <si>
    <t>8018590365500035418745</t>
  </si>
  <si>
    <t>XM1000375905</t>
  </si>
  <si>
    <t>Szkoła PodstawowaNR 8 IM. J.PIŁSUDSKIEGO</t>
  </si>
  <si>
    <t>51-424</t>
  </si>
  <si>
    <t>Kowalska</t>
  </si>
  <si>
    <t>105</t>
  </si>
  <si>
    <t>8018590365500019058257</t>
  </si>
  <si>
    <t>Szkoła Podstawowa Nr 9</t>
  </si>
  <si>
    <t>50-505</t>
  </si>
  <si>
    <t>Nyska</t>
  </si>
  <si>
    <t>Gmina Wrocław - Szkoła Podstawowa nr9</t>
  </si>
  <si>
    <t>8018590365500038782799</t>
  </si>
  <si>
    <t>XM1200111177</t>
  </si>
  <si>
    <t>Szkoła Podstawowa nr 12 im. Marii Skłodowskiej- Curie</t>
  </si>
  <si>
    <t>50-372</t>
  </si>
  <si>
    <t>Janiszewskiego</t>
  </si>
  <si>
    <t>5551178334</t>
  </si>
  <si>
    <t>Szkoła Podstawowa nr 14 im. Kawalerów Orderu Orła Białego</t>
  </si>
  <si>
    <t>53-644</t>
  </si>
  <si>
    <t>Zachonia</t>
  </si>
  <si>
    <t>Zachodnia</t>
  </si>
  <si>
    <t>8018590365500033543234</t>
  </si>
  <si>
    <t>XI9600577718</t>
  </si>
  <si>
    <t>Szkoła Podstawowa nr 20 im. Orła Białego</t>
  </si>
  <si>
    <t>5551280236</t>
  </si>
  <si>
    <t>02009433</t>
  </si>
  <si>
    <t>SZKOŁA PODSTAWOWA NR 20 IM.ORŁA BIAŁEGO</t>
  </si>
  <si>
    <t>XI0102009433</t>
  </si>
  <si>
    <t>PGNiG Obrót Detaliczny sp. z o.o.</t>
  </si>
  <si>
    <t>Wroclaw</t>
  </si>
  <si>
    <t>Szkoła Podstawowa nr 23</t>
  </si>
  <si>
    <t>52-235</t>
  </si>
  <si>
    <t>Przystankowa</t>
  </si>
  <si>
    <t>Szkoła Podstawowa</t>
  </si>
  <si>
    <t>5552151544</t>
  </si>
  <si>
    <t>17AG2333505949704</t>
  </si>
  <si>
    <t>Pawia</t>
  </si>
  <si>
    <t>5552152200</t>
  </si>
  <si>
    <t>02KBKG1028016949881</t>
  </si>
  <si>
    <t>Szkoła Podstawowa nr 28</t>
  </si>
  <si>
    <t>54-406</t>
  </si>
  <si>
    <t>Grecka</t>
  </si>
  <si>
    <t>59</t>
  </si>
  <si>
    <t>PL0031905886</t>
  </si>
  <si>
    <t>Szkoła Podstawowa nr 30</t>
  </si>
  <si>
    <t>53-523</t>
  </si>
  <si>
    <t>5552222194</t>
  </si>
  <si>
    <t>Szkoła Podstawowa nr 33 im. Tradycji Herbu Wrocławia</t>
  </si>
  <si>
    <t>Kolista</t>
  </si>
  <si>
    <t>Szkoła Podstawowa nr 33</t>
  </si>
  <si>
    <t>5552045631</t>
  </si>
  <si>
    <t>16IBKG413000598710</t>
  </si>
  <si>
    <t>Szkoła Podstawowa Nr 42</t>
  </si>
  <si>
    <t>52-314</t>
  </si>
  <si>
    <t>Wałbrzyska</t>
  </si>
  <si>
    <t>50</t>
  </si>
  <si>
    <t>PL0031905822</t>
  </si>
  <si>
    <t>15068889</t>
  </si>
  <si>
    <t>Szkoła Podstawowa nr 43  z Oddziałami Integracyjnymi im.Jana Kaczmarka</t>
  </si>
  <si>
    <t>53-424</t>
  </si>
  <si>
    <t>Szkoła Podstawowa nr 43 budynekB</t>
  </si>
  <si>
    <t>5552238303</t>
  </si>
  <si>
    <t>02M1G1613000010685</t>
  </si>
  <si>
    <t>Szkoła Podstawowa nr 44</t>
  </si>
  <si>
    <t>51-206</t>
  </si>
  <si>
    <t>Wilanowska</t>
  </si>
  <si>
    <t>5551235951</t>
  </si>
  <si>
    <t>16M6G613001126758</t>
  </si>
  <si>
    <t>PL0031905677</t>
  </si>
  <si>
    <t>130330</t>
  </si>
  <si>
    <t>771</t>
  </si>
  <si>
    <t>Szkoła Podstawowa nr 50</t>
  </si>
  <si>
    <t>51-112</t>
  </si>
  <si>
    <t>Czeska</t>
  </si>
  <si>
    <t>38</t>
  </si>
  <si>
    <t>Szkoła Podstawowa nr50</t>
  </si>
  <si>
    <t>5551289375</t>
  </si>
  <si>
    <t>00103693</t>
  </si>
  <si>
    <t>Szkoła Podstawowa nr 51 im. Jana Pawła II</t>
  </si>
  <si>
    <t>54-018</t>
  </si>
  <si>
    <t>Krępicka</t>
  </si>
  <si>
    <t>PL0031905776</t>
  </si>
  <si>
    <t>120487/2006</t>
  </si>
  <si>
    <t>Szkoła Podstawowa nr 63</t>
  </si>
  <si>
    <t>50-057</t>
  </si>
  <si>
    <t>Mennicza</t>
  </si>
  <si>
    <t>21-23</t>
  </si>
  <si>
    <t>5551041812</t>
  </si>
  <si>
    <t>000055-2005</t>
  </si>
  <si>
    <t>Szkoła Podstawowa nr 64 im. Władysława Broniewskiego</t>
  </si>
  <si>
    <t>53-006</t>
  </si>
  <si>
    <t>Wojszycka</t>
  </si>
  <si>
    <t>8018590365500029211857</t>
  </si>
  <si>
    <t>17EBKG656801870406</t>
  </si>
  <si>
    <t>Szkoła Podstawowa 71</t>
  </si>
  <si>
    <t>50-039</t>
  </si>
  <si>
    <t>Podwale</t>
  </si>
  <si>
    <t>57</t>
  </si>
  <si>
    <t>5553036155</t>
  </si>
  <si>
    <t>3213036155</t>
  </si>
  <si>
    <t>WR</t>
  </si>
  <si>
    <t>Sportowa Szkoła Podstawowa nr 72</t>
  </si>
  <si>
    <t>53-135</t>
  </si>
  <si>
    <t>Trwała</t>
  </si>
  <si>
    <t>17-19</t>
  </si>
  <si>
    <t>5554216374</t>
  </si>
  <si>
    <t>16IBKG425000129133</t>
  </si>
  <si>
    <t>5554216380</t>
  </si>
  <si>
    <t>06M6G4L13000114310</t>
  </si>
  <si>
    <t>Szkoła Podstawowa nr 76</t>
  </si>
  <si>
    <t>Wandy</t>
  </si>
  <si>
    <t>13</t>
  </si>
  <si>
    <t>5552191118</t>
  </si>
  <si>
    <t>20MUGG425002937372</t>
  </si>
  <si>
    <t>Szkoła Podstawowa nr 77 im. T. Różewicza</t>
  </si>
  <si>
    <t>św. Jerzego</t>
  </si>
  <si>
    <t>8018590365500039370254</t>
  </si>
  <si>
    <t>XI0202143578</t>
  </si>
  <si>
    <t>Szkoła Podstawowa nr 78</t>
  </si>
  <si>
    <t>50-303</t>
  </si>
  <si>
    <t>Jedności Narodowej</t>
  </si>
  <si>
    <t>195</t>
  </si>
  <si>
    <t>555112668</t>
  </si>
  <si>
    <t>17MUGG1028001610080</t>
  </si>
  <si>
    <t>Szkoła Podstawowa nr 80</t>
  </si>
  <si>
    <t>52-120</t>
  </si>
  <si>
    <t>Polna</t>
  </si>
  <si>
    <t>Szkoła Podstawowa Nr 80</t>
  </si>
  <si>
    <t>31905788</t>
  </si>
  <si>
    <t>208</t>
  </si>
  <si>
    <t>31907147</t>
  </si>
  <si>
    <t>00439699</t>
  </si>
  <si>
    <t>187</t>
  </si>
  <si>
    <t>Szkoła Podstawowa nr 81</t>
  </si>
  <si>
    <t>53-148</t>
  </si>
  <si>
    <t>Jastrzębia</t>
  </si>
  <si>
    <t>5552186326</t>
  </si>
  <si>
    <t>XI0102009200</t>
  </si>
  <si>
    <t>pl. Ńowy Targ</t>
  </si>
  <si>
    <t>Szkoła Podstawowa nr 83 im. Jana Kasprowicza</t>
  </si>
  <si>
    <t>51-160</t>
  </si>
  <si>
    <t>al. Boya- Żeleńskiego</t>
  </si>
  <si>
    <t>al. Boya-Żeleńskiego</t>
  </si>
  <si>
    <t>5551265207</t>
  </si>
  <si>
    <t>9901383594</t>
  </si>
  <si>
    <t>PGNiG Obrót Dettaliczny Sp. z oo</t>
  </si>
  <si>
    <t>Polska Spółka gazownictwa Sp z oo</t>
  </si>
  <si>
    <t>Czerwiec ze skutkiem na koniec roku</t>
  </si>
  <si>
    <t>285</t>
  </si>
  <si>
    <t>PL0031907195</t>
  </si>
  <si>
    <t>01383594</t>
  </si>
  <si>
    <t>51-151</t>
  </si>
  <si>
    <t>ul. Przybyszewskiego</t>
  </si>
  <si>
    <t>PL0031905644</t>
  </si>
  <si>
    <t>04610608</t>
  </si>
  <si>
    <t>Szermiercza Sportowa Szkoła Podstawowa nr 85 im.prof.Mariana Suskiego we Wrocławiu</t>
  </si>
  <si>
    <t>50-416</t>
  </si>
  <si>
    <t>Traugutta</t>
  </si>
  <si>
    <t>5551028052</t>
  </si>
  <si>
    <t>97IG425000921540</t>
  </si>
  <si>
    <t>Szkoła Podstawowa nr 91 im. Orląt Lwowskich</t>
  </si>
  <si>
    <t>51-661</t>
  </si>
  <si>
    <t>Sempołowskiej</t>
  </si>
  <si>
    <t>54</t>
  </si>
  <si>
    <t>5551204352</t>
  </si>
  <si>
    <t>17AG4 25027470479</t>
  </si>
  <si>
    <t>Szkoła Podstawowa nr 95 im. Jarosława Iwaszkiewicza</t>
  </si>
  <si>
    <t>66-68</t>
  </si>
  <si>
    <t>Szkoła Podstawowa nr 95</t>
  </si>
  <si>
    <t>PL0031905636</t>
  </si>
  <si>
    <t>15087928</t>
  </si>
  <si>
    <t>230</t>
  </si>
  <si>
    <t>Szkoła Podstawowa nr 97 im. Jana Brzechwy</t>
  </si>
  <si>
    <t>53-509</t>
  </si>
  <si>
    <t>Prosta</t>
  </si>
  <si>
    <t>8018590365500040031762</t>
  </si>
  <si>
    <t>XK0216949870</t>
  </si>
  <si>
    <t>Szkoła Podstawowa nr 98 im. Piastów Wrocławskich</t>
  </si>
  <si>
    <t>51-319</t>
  </si>
  <si>
    <t>Sycowska</t>
  </si>
  <si>
    <t>22a</t>
  </si>
  <si>
    <t>Szkołą Podstawowa nr 98 im. Piastów Wrocławskich</t>
  </si>
  <si>
    <t>5551239350</t>
  </si>
  <si>
    <t>XA1024547319</t>
  </si>
  <si>
    <t>nbsp Szkoła Podstawowa nr 99</t>
  </si>
  <si>
    <t>52-026</t>
  </si>
  <si>
    <t>Głubczycka</t>
  </si>
  <si>
    <t xml:space="preserve"> Szkoła Podstawowa nr 99</t>
  </si>
  <si>
    <t>Ul. Głubczycka</t>
  </si>
  <si>
    <t>8018590365500019062391</t>
  </si>
  <si>
    <t>001442</t>
  </si>
  <si>
    <t>Szkoła Podstawowa nr 107 im. Piotra Włostowica</t>
  </si>
  <si>
    <t>50-318</t>
  </si>
  <si>
    <t>B. Prusa</t>
  </si>
  <si>
    <t>64</t>
  </si>
  <si>
    <t>Szkoła Podstawowa nr 107 Im. Piotra Włostowica</t>
  </si>
  <si>
    <t>B.Prusa</t>
  </si>
  <si>
    <t>5553135450</t>
  </si>
  <si>
    <t>0000004378</t>
  </si>
  <si>
    <t>Technikum nr 18</t>
  </si>
  <si>
    <t>53-302</t>
  </si>
  <si>
    <t>Ślężna</t>
  </si>
  <si>
    <t>2-24</t>
  </si>
  <si>
    <t>8018590365500033198168</t>
  </si>
  <si>
    <t>XM1701610140</t>
  </si>
  <si>
    <t>Wrocławskie Centrum Opieki i Wychowania</t>
  </si>
  <si>
    <t>51-169</t>
  </si>
  <si>
    <t>Lekcyjna</t>
  </si>
  <si>
    <t>50-449</t>
  </si>
  <si>
    <t>5553536085</t>
  </si>
  <si>
    <t>12MUGG413000074467</t>
  </si>
  <si>
    <t>5553536086</t>
  </si>
  <si>
    <t>12MUGG413000074322</t>
  </si>
  <si>
    <t>53-671</t>
  </si>
  <si>
    <t>Legnicka</t>
  </si>
  <si>
    <t>5552087189</t>
  </si>
  <si>
    <t>15IBKG2513000167866</t>
  </si>
  <si>
    <t>5552087197</t>
  </si>
  <si>
    <t>14AG413026416718</t>
  </si>
  <si>
    <t>50-553</t>
  </si>
  <si>
    <t>Borowska</t>
  </si>
  <si>
    <t>181-187</t>
  </si>
  <si>
    <t>5554150017</t>
  </si>
  <si>
    <t>22111870</t>
  </si>
  <si>
    <t>253</t>
  </si>
  <si>
    <t>5551280957</t>
  </si>
  <si>
    <t>213819</t>
  </si>
  <si>
    <t>5551280958</t>
  </si>
  <si>
    <t>213581</t>
  </si>
  <si>
    <t>PL0031906004</t>
  </si>
  <si>
    <t>329</t>
  </si>
  <si>
    <t>Wrocławski Zakład Aktywności Zawodowej</t>
  </si>
  <si>
    <t>5551073090</t>
  </si>
  <si>
    <t>17AG425027491344</t>
  </si>
  <si>
    <t>Wrocławski Zespół Żłobków</t>
  </si>
  <si>
    <t>53-609</t>
  </si>
  <si>
    <t>Fabryczna</t>
  </si>
  <si>
    <t>Żłobek nr 1</t>
  </si>
  <si>
    <t>53-515</t>
  </si>
  <si>
    <t>8018590365500036294010</t>
  </si>
  <si>
    <t>XI1700802338</t>
  </si>
  <si>
    <t>Żłobek nr 2</t>
  </si>
  <si>
    <t>54-438</t>
  </si>
  <si>
    <t>Zemska</t>
  </si>
  <si>
    <t>8018590365500036891899</t>
  </si>
  <si>
    <t>XM1601074913</t>
  </si>
  <si>
    <t>Żłobek nr 3</t>
  </si>
  <si>
    <t>Białowieska</t>
  </si>
  <si>
    <t>8018590365500037405644</t>
  </si>
  <si>
    <t>XM0000003182</t>
  </si>
  <si>
    <t>Żłobek nr 4</t>
  </si>
  <si>
    <t>54-218</t>
  </si>
  <si>
    <t>Kłodnicka</t>
  </si>
  <si>
    <t>8018590365500039881378</t>
  </si>
  <si>
    <t>XI9700938746</t>
  </si>
  <si>
    <t>Żłobek nr 5</t>
  </si>
  <si>
    <t>54-142</t>
  </si>
  <si>
    <t>Dokerska</t>
  </si>
  <si>
    <t>XA1024326480</t>
  </si>
  <si>
    <t>Żłobek nr 6</t>
  </si>
  <si>
    <t>50-149</t>
  </si>
  <si>
    <t>Krowia</t>
  </si>
  <si>
    <t>8018590365500036221870</t>
  </si>
  <si>
    <t>XI1600006986</t>
  </si>
  <si>
    <t>Żłobek nr 7</t>
  </si>
  <si>
    <t>8018590365500036856744</t>
  </si>
  <si>
    <t>XK0621852268</t>
  </si>
  <si>
    <t>Żłobek nr 10</t>
  </si>
  <si>
    <t>50-250</t>
  </si>
  <si>
    <t>H.Brodatego</t>
  </si>
  <si>
    <t>8018590365500033149238</t>
  </si>
  <si>
    <t>XI0102072780</t>
  </si>
  <si>
    <t>Żłobek nr 11</t>
  </si>
  <si>
    <t>50-520</t>
  </si>
  <si>
    <t>Hubska</t>
  </si>
  <si>
    <t>8018590365500039413166</t>
  </si>
  <si>
    <t>XM1601251631</t>
  </si>
  <si>
    <t>Żłobek nr 12</t>
  </si>
  <si>
    <t>Jugosłowiańska</t>
  </si>
  <si>
    <t>85a</t>
  </si>
  <si>
    <t>8018590365500039881385</t>
  </si>
  <si>
    <t>XI1700675521</t>
  </si>
  <si>
    <t>Żłobek nr 13</t>
  </si>
  <si>
    <t>50-550</t>
  </si>
  <si>
    <t>Wieczysta</t>
  </si>
  <si>
    <t>107</t>
  </si>
  <si>
    <t>8018590365500034395344</t>
  </si>
  <si>
    <t>XA1727496875</t>
  </si>
  <si>
    <t>Żłobek nr 14</t>
  </si>
  <si>
    <t>Mulicka</t>
  </si>
  <si>
    <t>4c</t>
  </si>
  <si>
    <t>8018590365500039956571</t>
  </si>
  <si>
    <t>XA1827924266</t>
  </si>
  <si>
    <t>Żłobek nr 8</t>
  </si>
  <si>
    <t>50-046</t>
  </si>
  <si>
    <t>Sądowa</t>
  </si>
  <si>
    <t>8018590365500038045122</t>
  </si>
  <si>
    <t>XI9700706673</t>
  </si>
  <si>
    <t>ADM</t>
  </si>
  <si>
    <t>50-609</t>
  </si>
  <si>
    <t>8018590365500038200170</t>
  </si>
  <si>
    <t>XM1701596995</t>
  </si>
  <si>
    <t>Żłobek nr 15</t>
  </si>
  <si>
    <t>54-034</t>
  </si>
  <si>
    <t>Łukowa</t>
  </si>
  <si>
    <t>8018590365500019062919</t>
  </si>
  <si>
    <t>Żłobek 16</t>
  </si>
  <si>
    <t>50-000</t>
  </si>
  <si>
    <t>Sygnałowa</t>
  </si>
  <si>
    <t>8018590365500020323252</t>
  </si>
  <si>
    <t>Zespół Placówek Opiekuńczo-Wychowawczych Dziecięcy Dom</t>
  </si>
  <si>
    <t>Zespół Placówek Opiekuńczo-Wychowawczych "Dziecięcy Dom"</t>
  </si>
  <si>
    <t>5551182220</t>
  </si>
  <si>
    <t>023469</t>
  </si>
  <si>
    <t>5551182221</t>
  </si>
  <si>
    <t>17AG2533505949712</t>
  </si>
  <si>
    <t>Zespół Placówek Oświatowych Nr 3</t>
  </si>
  <si>
    <t>50-551</t>
  </si>
  <si>
    <t>ul. Borowska</t>
  </si>
  <si>
    <t>101</t>
  </si>
  <si>
    <t>5554150108</t>
  </si>
  <si>
    <t>15MUGG413000787859</t>
  </si>
  <si>
    <t>Zespól Szkolno Przedszkolny nr1</t>
  </si>
  <si>
    <t>16c</t>
  </si>
  <si>
    <t>Zespół Szkolno - Przedszkolny Nr1</t>
  </si>
  <si>
    <t>5552074566</t>
  </si>
  <si>
    <t>08IBKG425000024070</t>
  </si>
  <si>
    <t>Zespół Szkolno-Przedszkolny nr 2</t>
  </si>
  <si>
    <t>ul. Horbaczewskiego</t>
  </si>
  <si>
    <t>61</t>
  </si>
  <si>
    <t>5552059960</t>
  </si>
  <si>
    <t>20977502</t>
  </si>
  <si>
    <t>Wrtocław</t>
  </si>
  <si>
    <t>Zespół Szkolno-Przedszkolny nr 3</t>
  </si>
  <si>
    <t>51-354</t>
  </si>
  <si>
    <t>Inflancka</t>
  </si>
  <si>
    <t>8018590365500033729096</t>
  </si>
  <si>
    <t>16AG425027385273</t>
  </si>
  <si>
    <t>Zespół Szkolno-Przedszkolny nr 4</t>
  </si>
  <si>
    <t>51-168</t>
  </si>
  <si>
    <t>Sołtysowicka</t>
  </si>
  <si>
    <t>5551260016</t>
  </si>
  <si>
    <t>XM1701629850</t>
  </si>
  <si>
    <t>Zespół Szkolno-Przedszkolny nr 5</t>
  </si>
  <si>
    <t>51-004</t>
  </si>
  <si>
    <t>Osobowicka</t>
  </si>
  <si>
    <t>127</t>
  </si>
  <si>
    <t>Osobowicka 132</t>
  </si>
  <si>
    <t>8018590365500033254529</t>
  </si>
  <si>
    <t>17IBKG413000753364</t>
  </si>
  <si>
    <t>Osobowicka 127</t>
  </si>
  <si>
    <t>80185590365500033253690</t>
  </si>
  <si>
    <t>17IBKG6568015266636</t>
  </si>
  <si>
    <t>Zespół Szkolno-Przedszkolny nr 8</t>
  </si>
  <si>
    <t>2-4</t>
  </si>
  <si>
    <t>Zespół szkolno-przedszkolny nr 8</t>
  </si>
  <si>
    <t>8018590365500036891448</t>
  </si>
  <si>
    <t>XI9700738395</t>
  </si>
  <si>
    <t>Zespół Szkolno Przedszkolny Nr 9</t>
  </si>
  <si>
    <t>52-401</t>
  </si>
  <si>
    <t>Solskiego</t>
  </si>
  <si>
    <t>5552290213</t>
  </si>
  <si>
    <t>99IG425001520410</t>
  </si>
  <si>
    <t>13A</t>
  </si>
  <si>
    <t>m.2</t>
  </si>
  <si>
    <t>5552290218</t>
  </si>
  <si>
    <t>17IBKG413000821993</t>
  </si>
  <si>
    <t>Wiejska</t>
  </si>
  <si>
    <t>5552289268</t>
  </si>
  <si>
    <t>17AG2533505914351</t>
  </si>
  <si>
    <t>8018590365500029218399</t>
  </si>
  <si>
    <t>168007</t>
  </si>
  <si>
    <t>235</t>
  </si>
  <si>
    <t>Mariana Morelowskiego</t>
  </si>
  <si>
    <t>PL0031905646</t>
  </si>
  <si>
    <t>000035</t>
  </si>
  <si>
    <t>373</t>
  </si>
  <si>
    <t>Zespół Szkolno-Przedszkolny nr 10</t>
  </si>
  <si>
    <t>54-512</t>
  </si>
  <si>
    <t>Ruminakowa</t>
  </si>
  <si>
    <t>Rumiankowa</t>
  </si>
  <si>
    <t>PL0031907340</t>
  </si>
  <si>
    <t>XA1600005834692</t>
  </si>
  <si>
    <t>128</t>
  </si>
  <si>
    <t>PL0031905789</t>
  </si>
  <si>
    <t>XE1200015197041</t>
  </si>
  <si>
    <t>180</t>
  </si>
  <si>
    <t>Zespół Szkolno-Przedszkolny nr 11</t>
  </si>
  <si>
    <t>51-518</t>
  </si>
  <si>
    <t>Strachocińska</t>
  </si>
  <si>
    <t>155-157</t>
  </si>
  <si>
    <t>Zespół Szkolno-Przedszkolny nr11</t>
  </si>
  <si>
    <t>PL0031905889</t>
  </si>
  <si>
    <t>NG-4701BN0573</t>
  </si>
  <si>
    <t>Zespół Szkolno-Przedszkolny nr 12</t>
  </si>
  <si>
    <t>54-104</t>
  </si>
  <si>
    <t>Suwalska</t>
  </si>
  <si>
    <t>Wrocław ul. Lubelska 95A</t>
  </si>
  <si>
    <t>Lubelska</t>
  </si>
  <si>
    <t>95A</t>
  </si>
  <si>
    <t>PL0031905786</t>
  </si>
  <si>
    <t>15068633</t>
  </si>
  <si>
    <t>207</t>
  </si>
  <si>
    <t>Wrocław, ul. Suwalska 5</t>
  </si>
  <si>
    <t>PL0031943982</t>
  </si>
  <si>
    <t>35341395</t>
  </si>
  <si>
    <t xml:space="preserve">PGNiG Obrót Detaliczny sp. z o. o </t>
  </si>
  <si>
    <t>2022-12-31</t>
  </si>
  <si>
    <t>Zespół Szkolno-Przedszkolny nr 14</t>
  </si>
  <si>
    <t>54-031</t>
  </si>
  <si>
    <t>Częstochowska</t>
  </si>
  <si>
    <t>Zespoł Szkolno-Przedszkolny nr 14</t>
  </si>
  <si>
    <t>8018590365500019060120</t>
  </si>
  <si>
    <t>5338806</t>
  </si>
  <si>
    <t>450</t>
  </si>
  <si>
    <t>Zespół Szkolno-Przedszkolny nr 18</t>
  </si>
  <si>
    <t>53-630</t>
  </si>
  <si>
    <t>Szkoła Podstawowa nr 18</t>
  </si>
  <si>
    <t>8018590365500035660380</t>
  </si>
  <si>
    <t>02KBKG625016775014</t>
  </si>
  <si>
    <t>Przedszkole nr 105</t>
  </si>
  <si>
    <t>8018590365500035633926</t>
  </si>
  <si>
    <t>815094</t>
  </si>
  <si>
    <t>Zespół Szkolno Przedszkolny nr 20</t>
  </si>
  <si>
    <t>Karpnicka</t>
  </si>
  <si>
    <t>Zespół Szkolno-Przedszkolny 20</t>
  </si>
  <si>
    <t>PL0031907338</t>
  </si>
  <si>
    <t>711</t>
  </si>
  <si>
    <t>Zespół Szkolno-Przedszkolny nr 22</t>
  </si>
  <si>
    <t>51-670</t>
  </si>
  <si>
    <t>Dembowskiego</t>
  </si>
  <si>
    <t>5551206522</t>
  </si>
  <si>
    <t>17AG425027589123</t>
  </si>
  <si>
    <t xml:space="preserve">Dembowskiego </t>
  </si>
  <si>
    <t>PL0031905787</t>
  </si>
  <si>
    <t>Zespół Szkolno-Przedszkolny nr 23</t>
  </si>
  <si>
    <t>51-211</t>
  </si>
  <si>
    <t>Przedwiośnie</t>
  </si>
  <si>
    <t>47</t>
  </si>
  <si>
    <t xml:space="preserve">Przedwiośnie </t>
  </si>
  <si>
    <t>PL0031905824</t>
  </si>
  <si>
    <t>000173</t>
  </si>
  <si>
    <t xml:space="preserve">PGNiG Obrót Detaliczny sp z o.o </t>
  </si>
  <si>
    <t>PL0031968086</t>
  </si>
  <si>
    <t>05982357</t>
  </si>
  <si>
    <t>Zespół Szkół nr 2</t>
  </si>
  <si>
    <t>Zespół  Szkól nr 2</t>
  </si>
  <si>
    <t>5554150109</t>
  </si>
  <si>
    <t>556178</t>
  </si>
  <si>
    <t>50-140</t>
  </si>
  <si>
    <t>Zespół Szkół nr 3</t>
  </si>
  <si>
    <t>54-402</t>
  </si>
  <si>
    <t>Szkocka</t>
  </si>
  <si>
    <t>8018590365500037712759</t>
  </si>
  <si>
    <t>XA1827835279</t>
  </si>
  <si>
    <t>Zespół Szkół nr 6</t>
  </si>
  <si>
    <t>Nowodworska</t>
  </si>
  <si>
    <t>70-82</t>
  </si>
  <si>
    <t>Wrocław Nowy Dwór</t>
  </si>
  <si>
    <t xml:space="preserve">70-82 </t>
  </si>
  <si>
    <t>8018590365500037104127</t>
  </si>
  <si>
    <t>XI0100002319</t>
  </si>
  <si>
    <t>Gmina Wroclaw</t>
  </si>
  <si>
    <t>Zespół Szkół Nr 8</t>
  </si>
  <si>
    <t>M.Reja</t>
  </si>
  <si>
    <t>Zespół szkół nr 8</t>
  </si>
  <si>
    <t>1/3</t>
  </si>
  <si>
    <t>5551169601</t>
  </si>
  <si>
    <t>24903122</t>
  </si>
  <si>
    <t>Zespół Szkół nr 8</t>
  </si>
  <si>
    <t>5551169600</t>
  </si>
  <si>
    <t>019475-2001</t>
  </si>
  <si>
    <t>Zespół szkół Nr 16</t>
  </si>
  <si>
    <t>53-621</t>
  </si>
  <si>
    <t>Głogowska</t>
  </si>
  <si>
    <t>Zespół Szkół nr 16</t>
  </si>
  <si>
    <t>5553077514</t>
  </si>
  <si>
    <t>25002239950</t>
  </si>
  <si>
    <t>Zespół Szkół nr 20</t>
  </si>
  <si>
    <t>5552057148</t>
  </si>
  <si>
    <t>16AG4 25027387053</t>
  </si>
  <si>
    <t>Gnina Wrocław</t>
  </si>
  <si>
    <t>Zespół Szkół Budowlanych</t>
  </si>
  <si>
    <t>53-235</t>
  </si>
  <si>
    <t>236</t>
  </si>
  <si>
    <t>8018590365500036639699</t>
  </si>
  <si>
    <t>03441749</t>
  </si>
  <si>
    <t>Zespół Szkół Ekonomiczno-Ogólnokształcących</t>
  </si>
  <si>
    <t>5552196650</t>
  </si>
  <si>
    <t>22318054</t>
  </si>
  <si>
    <t>Zespół Szkół Gastronomicznych</t>
  </si>
  <si>
    <t>86</t>
  </si>
  <si>
    <t>5552198300</t>
  </si>
  <si>
    <t>15M2G10L28000683514</t>
  </si>
  <si>
    <t>Zespół Szkół Logistycznych</t>
  </si>
  <si>
    <t>50-527</t>
  </si>
  <si>
    <t>ul. Jana Wł. Dawida</t>
  </si>
  <si>
    <t>50-519</t>
  </si>
  <si>
    <t>Gajowa</t>
  </si>
  <si>
    <t>5552135172</t>
  </si>
  <si>
    <t>16MUGG1028001077386</t>
  </si>
  <si>
    <t>Zarząd Cmentarzy Komunalnych</t>
  </si>
  <si>
    <t>25-224</t>
  </si>
  <si>
    <t>pl. Strzelecki</t>
  </si>
  <si>
    <t>19/21</t>
  </si>
  <si>
    <t>Zarząd Cmentarz Komunalnych</t>
  </si>
  <si>
    <t>50-224</t>
  </si>
  <si>
    <t>8018590365500037285291</t>
  </si>
  <si>
    <t>XM1200262815</t>
  </si>
  <si>
    <t>Cmentarz Komunalny Oddział Osobowice</t>
  </si>
  <si>
    <t>51-110</t>
  </si>
  <si>
    <t>8018590365500033197215</t>
  </si>
  <si>
    <t>XA1727504310</t>
  </si>
  <si>
    <t>59B</t>
  </si>
  <si>
    <t>8018590365500033197413</t>
  </si>
  <si>
    <t>XI1700753361</t>
  </si>
  <si>
    <t>Cmentarz Komunalny Oddział Grabiszyn</t>
  </si>
  <si>
    <t>53-236</t>
  </si>
  <si>
    <t>333</t>
  </si>
  <si>
    <t>8018590365500033736780</t>
  </si>
  <si>
    <t>XM0600002469</t>
  </si>
  <si>
    <t>Zarząd Zasobu Komunalnego</t>
  </si>
  <si>
    <t>50-111</t>
  </si>
  <si>
    <t>św. Elżbiety</t>
  </si>
  <si>
    <t>54-029</t>
  </si>
  <si>
    <t>Żwirowa</t>
  </si>
  <si>
    <t>73</t>
  </si>
  <si>
    <t>8018590365500037279467</t>
  </si>
  <si>
    <t>2986719AG425027954415</t>
  </si>
  <si>
    <t>53-201</t>
  </si>
  <si>
    <t>Hallera</t>
  </si>
  <si>
    <t>135-137</t>
  </si>
  <si>
    <t>5551888182</t>
  </si>
  <si>
    <t>96M5G613000006217</t>
  </si>
  <si>
    <t>Kielecka</t>
  </si>
  <si>
    <t>8018590365500037173512</t>
  </si>
  <si>
    <t>01IBKG2513000002063</t>
  </si>
  <si>
    <t>54-433</t>
  </si>
  <si>
    <t>8018590365500036927987</t>
  </si>
  <si>
    <t>XM0100018921</t>
  </si>
  <si>
    <t>54-002</t>
  </si>
  <si>
    <t>Rubczaka</t>
  </si>
  <si>
    <t>8018590365500036897129</t>
  </si>
  <si>
    <t>96M5G613000006171</t>
  </si>
  <si>
    <t>53-206</t>
  </si>
  <si>
    <t>Blacharska</t>
  </si>
  <si>
    <t>12/1</t>
  </si>
  <si>
    <t>Rada Osied</t>
  </si>
  <si>
    <t>8018590365500035873001</t>
  </si>
  <si>
    <t>XC1602080252</t>
  </si>
  <si>
    <t>52-326</t>
  </si>
  <si>
    <t>Czekoladowa</t>
  </si>
  <si>
    <t>53</t>
  </si>
  <si>
    <t>8018590365500037748888</t>
  </si>
  <si>
    <t>XM1701629378</t>
  </si>
  <si>
    <t>2022-03-31</t>
  </si>
  <si>
    <t>8018590365500037716931</t>
  </si>
  <si>
    <t>XM20028662739</t>
  </si>
  <si>
    <t>53-124</t>
  </si>
  <si>
    <t>Aleja Lipowa</t>
  </si>
  <si>
    <t>8018590365500034221568</t>
  </si>
  <si>
    <t>XA0622048422</t>
  </si>
  <si>
    <t>54-414</t>
  </si>
  <si>
    <t>Śniegockiego</t>
  </si>
  <si>
    <t>8018590365500040098543</t>
  </si>
  <si>
    <t>XM9300128754</t>
  </si>
  <si>
    <t>50-320</t>
  </si>
  <si>
    <t>Na Szańcach</t>
  </si>
  <si>
    <t>8018590365500036498432</t>
  </si>
  <si>
    <t>XA1927960544</t>
  </si>
  <si>
    <t>Niemcewicza Juliana Ursyna</t>
  </si>
  <si>
    <t>8018590365500034901231</t>
  </si>
  <si>
    <t>XC1702124704</t>
  </si>
  <si>
    <t>Rydygiera Ludwika</t>
  </si>
  <si>
    <t>8018590365500039692011</t>
  </si>
  <si>
    <t>XM2700005293</t>
  </si>
  <si>
    <t>54-530</t>
  </si>
  <si>
    <t>Jerzmanowska</t>
  </si>
  <si>
    <t>102 A</t>
  </si>
  <si>
    <t>8018590365500020938302</t>
  </si>
  <si>
    <t>XI1901305593</t>
  </si>
  <si>
    <t>Płońskiego Michała</t>
  </si>
  <si>
    <t>13/1</t>
  </si>
  <si>
    <t>8018590365500036602075</t>
  </si>
  <si>
    <t>XA1125151519</t>
  </si>
  <si>
    <t>7</t>
  </si>
  <si>
    <t>8018590365500037933239</t>
  </si>
  <si>
    <t>XM1601266388</t>
  </si>
  <si>
    <t>8018590365500037933031</t>
  </si>
  <si>
    <t>XM1801980896</t>
  </si>
  <si>
    <t>54-510</t>
  </si>
  <si>
    <t>Żernicka</t>
  </si>
  <si>
    <t>8018590365500029899826</t>
  </si>
  <si>
    <t>XI1700831393</t>
  </si>
  <si>
    <t>50-407</t>
  </si>
  <si>
    <t>Dobrzańska</t>
  </si>
  <si>
    <t>8018590365500036812283</t>
  </si>
  <si>
    <t>17IBKG413000831359</t>
  </si>
  <si>
    <t>149</t>
  </si>
  <si>
    <t>8018590365500035358133</t>
  </si>
  <si>
    <t>XI17000831371</t>
  </si>
  <si>
    <t>8018590365500037173130</t>
  </si>
  <si>
    <t>XM1701596984</t>
  </si>
  <si>
    <t>8018590365500034285607</t>
  </si>
  <si>
    <t>19AG25335060009223</t>
  </si>
  <si>
    <t>8018590365500035523531</t>
  </si>
  <si>
    <t>10M2G16L33500040885</t>
  </si>
  <si>
    <t>8B</t>
  </si>
  <si>
    <t>5554034125</t>
  </si>
  <si>
    <t>08IBKG425000013280</t>
  </si>
  <si>
    <t>8C</t>
  </si>
  <si>
    <t>5554034150</t>
  </si>
  <si>
    <t>5381198</t>
  </si>
  <si>
    <t>8D</t>
  </si>
  <si>
    <t>8018590365500035581029</t>
  </si>
  <si>
    <t>17AG2533505949739</t>
  </si>
  <si>
    <t>8018590365500034287977</t>
  </si>
  <si>
    <t>17AG2533505949740</t>
  </si>
  <si>
    <t>10A</t>
  </si>
  <si>
    <t>8018590365500035583467</t>
  </si>
  <si>
    <t>XA1705949741</t>
  </si>
  <si>
    <t>10B</t>
  </si>
  <si>
    <t>8018590365500035586512</t>
  </si>
  <si>
    <t>XM2002726304</t>
  </si>
  <si>
    <t>Karola Miarki</t>
  </si>
  <si>
    <t>8018590365500033871986</t>
  </si>
  <si>
    <t>XI17000805582</t>
  </si>
  <si>
    <t>54-134</t>
  </si>
  <si>
    <t>Papiernicza</t>
  </si>
  <si>
    <t>8018590365500035567160</t>
  </si>
  <si>
    <t>XI1600024073</t>
  </si>
  <si>
    <t>54-017</t>
  </si>
  <si>
    <t>Średzka</t>
  </si>
  <si>
    <t>8018590365500035562370</t>
  </si>
  <si>
    <t>XY0800023255</t>
  </si>
  <si>
    <t>50-240</t>
  </si>
  <si>
    <t>Jagiellończyka</t>
  </si>
  <si>
    <t>8C, 10acd</t>
  </si>
  <si>
    <t>8018590365500019065026</t>
  </si>
  <si>
    <t>05580193</t>
  </si>
  <si>
    <t>25A</t>
  </si>
  <si>
    <t>8018590365500019062674</t>
  </si>
  <si>
    <t>05618482</t>
  </si>
  <si>
    <t>8018590365500019058493</t>
  </si>
  <si>
    <t>20501390</t>
  </si>
  <si>
    <t>Gmina  Wrocław</t>
  </si>
  <si>
    <t>Urząd Miejski Wrocławia</t>
  </si>
  <si>
    <t>50-138</t>
  </si>
  <si>
    <t>Kuźnicza</t>
  </si>
  <si>
    <t>56</t>
  </si>
  <si>
    <t>5551050778</t>
  </si>
  <si>
    <t>02IBKG2513000018197</t>
  </si>
  <si>
    <t xml:space="preserve">Kuźnicza </t>
  </si>
  <si>
    <t>43-45</t>
  </si>
  <si>
    <t>8018590365500036791830</t>
  </si>
  <si>
    <t>XM2002931045</t>
  </si>
  <si>
    <t>PGNIG Obrót Detaliczny sp. z oo</t>
  </si>
  <si>
    <t>Galeria Miejska</t>
  </si>
  <si>
    <t>50-109</t>
  </si>
  <si>
    <t>Kiełbaśnicza</t>
  </si>
  <si>
    <t>8961004173</t>
  </si>
  <si>
    <t>GALERIA MIEJSKA</t>
  </si>
  <si>
    <t>Galeria Miejska-Pracownia</t>
  </si>
  <si>
    <t>50-079</t>
  </si>
  <si>
    <t>RUSKA</t>
  </si>
  <si>
    <t>47-48A</t>
  </si>
  <si>
    <t>X</t>
  </si>
  <si>
    <t>5551062599</t>
  </si>
  <si>
    <t>16IBKG413000584815</t>
  </si>
  <si>
    <t>Miejska Biblioteka Publiczna we Wrocławiu</t>
  </si>
  <si>
    <t>53-310</t>
  </si>
  <si>
    <t>Sztabowa</t>
  </si>
  <si>
    <t>98</t>
  </si>
  <si>
    <t>8942562883</t>
  </si>
  <si>
    <t>filia nr 9</t>
  </si>
  <si>
    <t>54-027</t>
  </si>
  <si>
    <t>Wielkopolska</t>
  </si>
  <si>
    <t>ul. Wielkopolska</t>
  </si>
  <si>
    <t>5552017029</t>
  </si>
  <si>
    <t>15IBKG2513000167313</t>
  </si>
  <si>
    <t>CBK Fama</t>
  </si>
  <si>
    <t>51-312</t>
  </si>
  <si>
    <t>B. Krzywoustego</t>
  </si>
  <si>
    <t>286</t>
  </si>
  <si>
    <t>ul. B. Krzywoustego</t>
  </si>
  <si>
    <t>PL0031907281</t>
  </si>
  <si>
    <t>05809799</t>
  </si>
  <si>
    <t>filia nr 26</t>
  </si>
  <si>
    <t>51-644</t>
  </si>
  <si>
    <t>Olszewskiego</t>
  </si>
  <si>
    <t>85 a</t>
  </si>
  <si>
    <t>ul. Olszewskiego</t>
  </si>
  <si>
    <t>5551188716</t>
  </si>
  <si>
    <t>141557</t>
  </si>
  <si>
    <t>flia nr 32</t>
  </si>
  <si>
    <t>51-671</t>
  </si>
  <si>
    <t>8 Maja</t>
  </si>
  <si>
    <t>ul. 8 Maja</t>
  </si>
  <si>
    <t>5551222076</t>
  </si>
  <si>
    <t>054700</t>
  </si>
  <si>
    <t>filia nr 45</t>
  </si>
  <si>
    <t>50-418</t>
  </si>
  <si>
    <t>82</t>
  </si>
  <si>
    <t>ul. Traugutta</t>
  </si>
  <si>
    <t>5551027288</t>
  </si>
  <si>
    <t>19CEMG2513002215886</t>
  </si>
  <si>
    <t>Miejska Biblioteka Publiczna im. Tadeusza Różewicza we Wrocławiu</t>
  </si>
  <si>
    <t xml:space="preserve">Tymiankowa </t>
  </si>
  <si>
    <t>8018590365500029340281</t>
  </si>
  <si>
    <t>XM2002997165</t>
  </si>
  <si>
    <t>Polska Spółka Gazownictwa Sp z o o</t>
  </si>
  <si>
    <t>Ośrodek Działań Twórczych Światowid</t>
  </si>
  <si>
    <t>54a</t>
  </si>
  <si>
    <t>8961162305</t>
  </si>
  <si>
    <t>50-236</t>
  </si>
  <si>
    <t>Roosevelta</t>
  </si>
  <si>
    <t>5a</t>
  </si>
  <si>
    <t>5551118073</t>
  </si>
  <si>
    <t>12MUGG413000111598</t>
  </si>
  <si>
    <t>Strefa Kultury Wrocław</t>
  </si>
  <si>
    <t>50-067</t>
  </si>
  <si>
    <t>Świdnicka</t>
  </si>
  <si>
    <t>8992736581</t>
  </si>
  <si>
    <t>5553035091</t>
  </si>
  <si>
    <t>803937</t>
  </si>
  <si>
    <t>50-061</t>
  </si>
  <si>
    <t>pl. Solny</t>
  </si>
  <si>
    <t>11b</t>
  </si>
  <si>
    <t>5551057742</t>
  </si>
  <si>
    <t>17IBKG4 13000635898</t>
  </si>
  <si>
    <t>5551057743</t>
  </si>
  <si>
    <t>17IBKG4 13000635897</t>
  </si>
  <si>
    <t>5551057744</t>
  </si>
  <si>
    <t>17IBKG4 13000635900</t>
  </si>
  <si>
    <t>52-210</t>
  </si>
  <si>
    <t>Pszczelarska</t>
  </si>
  <si>
    <t>5552163536</t>
  </si>
  <si>
    <t>17IBKG4 13000788642</t>
  </si>
  <si>
    <t>Teatr Muzyczny CAPITOL</t>
  </si>
  <si>
    <t>50-019</t>
  </si>
  <si>
    <t>Marszałka J. Piłsudskiego</t>
  </si>
  <si>
    <t>8960005621</t>
  </si>
  <si>
    <t>Teatr Muzyczny CAPITOL - Rejtana</t>
  </si>
  <si>
    <t>50-015</t>
  </si>
  <si>
    <t>Rejtana</t>
  </si>
  <si>
    <t>5551012006</t>
  </si>
  <si>
    <t>18AG425027833720</t>
  </si>
  <si>
    <t>Wrocławski Klub Formaty</t>
  </si>
  <si>
    <t>54-615</t>
  </si>
  <si>
    <t>Samborska</t>
  </si>
  <si>
    <t>8961004210</t>
  </si>
  <si>
    <t>WROCŁAWSKI KLUB FORMATY</t>
  </si>
  <si>
    <t>SAMBORSKA</t>
  </si>
  <si>
    <t>0031907314</t>
  </si>
  <si>
    <t>XA1605847622</t>
  </si>
  <si>
    <t>Wrocławski Teatr Współczesny im. Edmunda Wiercińskiego</t>
  </si>
  <si>
    <t>50-132</t>
  </si>
  <si>
    <t>Rzeźnicza</t>
  </si>
  <si>
    <t>8960005710</t>
  </si>
  <si>
    <t>Wrocławski Teatr Współczesny</t>
  </si>
  <si>
    <t>53-315</t>
  </si>
  <si>
    <t>Kobierzycka</t>
  </si>
  <si>
    <t>20d</t>
  </si>
  <si>
    <t>Kobierzycka 20d</t>
  </si>
  <si>
    <t>52-315</t>
  </si>
  <si>
    <t>20D</t>
  </si>
  <si>
    <t>5552276061</t>
  </si>
  <si>
    <t>17IBKG413000790523</t>
  </si>
  <si>
    <t>Wrocławskie Centrum Zdrowia Samodzielny Publiczny Zakład Opieki Zdrowotnej</t>
  </si>
  <si>
    <t>53-208</t>
  </si>
  <si>
    <t>Podróżnicza</t>
  </si>
  <si>
    <t>26/28</t>
  </si>
  <si>
    <t>8942460800</t>
  </si>
  <si>
    <t>53-433</t>
  </si>
  <si>
    <t>Stalowa</t>
  </si>
  <si>
    <t>5552237200</t>
  </si>
  <si>
    <t>15MUGG413000794685</t>
  </si>
  <si>
    <t>Lindego</t>
  </si>
  <si>
    <t>19-21</t>
  </si>
  <si>
    <t>5551276600</t>
  </si>
  <si>
    <t>17MUGG1028001324998</t>
  </si>
  <si>
    <t>5552264158</t>
  </si>
  <si>
    <t>17M2UGG613001596976</t>
  </si>
  <si>
    <t>125</t>
  </si>
  <si>
    <t>5554026379</t>
  </si>
  <si>
    <t>17MUGG1028001632450</t>
  </si>
  <si>
    <t>Towarzystwo Budownictwa Społecznego Wrocław Sp. z o.o.</t>
  </si>
  <si>
    <t>51-148</t>
  </si>
  <si>
    <t>Stanisława Przybyszewskiego</t>
  </si>
  <si>
    <t>102/104</t>
  </si>
  <si>
    <t>8951633275</t>
  </si>
  <si>
    <t>51-313</t>
  </si>
  <si>
    <t>ul.Tylna</t>
  </si>
  <si>
    <t>8018590365500034392176</t>
  </si>
  <si>
    <t>17MUGG1028001465432</t>
  </si>
  <si>
    <t>54-072</t>
  </si>
  <si>
    <t>ul.Dolnobrzeska</t>
  </si>
  <si>
    <t>45-49</t>
  </si>
  <si>
    <t>5552006633</t>
  </si>
  <si>
    <t>2793403</t>
  </si>
  <si>
    <t>ul.Błońska</t>
  </si>
  <si>
    <t>5552006030</t>
  </si>
  <si>
    <t>17M2UGG613001629379</t>
  </si>
  <si>
    <t>ul.Krzywoustego</t>
  </si>
  <si>
    <t>5552548117</t>
  </si>
  <si>
    <t>24842471</t>
  </si>
  <si>
    <t>51-310</t>
  </si>
  <si>
    <t>Bolesława Krzywoustego</t>
  </si>
  <si>
    <t>8018590365500033973062</t>
  </si>
  <si>
    <t>XA1124842471</t>
  </si>
  <si>
    <t xml:space="preserve">Polska Spółka Gazownictwa Sp z o o </t>
  </si>
  <si>
    <t>ul. Prochowicka ,</t>
  </si>
  <si>
    <t>8018590365500036435635</t>
  </si>
  <si>
    <t>005155</t>
  </si>
  <si>
    <t>ul. Prochowicka</t>
  </si>
  <si>
    <t>6-8</t>
  </si>
  <si>
    <t>8018590365500036435819</t>
  </si>
  <si>
    <t>001956</t>
  </si>
  <si>
    <t>10-12</t>
  </si>
  <si>
    <t>8018590365500036436212</t>
  </si>
  <si>
    <t>005242</t>
  </si>
  <si>
    <t>1,3,5</t>
  </si>
  <si>
    <t>8018590365500036468428</t>
  </si>
  <si>
    <t>92204</t>
  </si>
  <si>
    <t>7,9,11</t>
  </si>
  <si>
    <t>8018590365500036468596</t>
  </si>
  <si>
    <t>5331101</t>
  </si>
  <si>
    <t>13-15</t>
  </si>
  <si>
    <t>8018590365500036468794</t>
  </si>
  <si>
    <t>5331598</t>
  </si>
  <si>
    <t>Dolnobrzeska</t>
  </si>
  <si>
    <t>13,15,17</t>
  </si>
  <si>
    <t>5552006024</t>
  </si>
  <si>
    <t>2693330</t>
  </si>
  <si>
    <t>19-23</t>
  </si>
  <si>
    <t>5552006025</t>
  </si>
  <si>
    <t>2694706</t>
  </si>
  <si>
    <t>25-29</t>
  </si>
  <si>
    <t>5552006026</t>
  </si>
  <si>
    <t>2694687</t>
  </si>
  <si>
    <t>31-31A</t>
  </si>
  <si>
    <t>5552006027</t>
  </si>
  <si>
    <t>2837073</t>
  </si>
  <si>
    <t>5552006028</t>
  </si>
  <si>
    <t>2693299</t>
  </si>
  <si>
    <t>39-43</t>
  </si>
  <si>
    <t>5552006632</t>
  </si>
  <si>
    <t>2724832</t>
  </si>
  <si>
    <t>1-5</t>
  </si>
  <si>
    <t>5552006029</t>
  </si>
  <si>
    <t>2693254</t>
  </si>
  <si>
    <t>ul.Prężycka</t>
  </si>
  <si>
    <t>5552006031</t>
  </si>
  <si>
    <t>17MUGG1028001324880</t>
  </si>
  <si>
    <t>5552006032</t>
  </si>
  <si>
    <t>2693218</t>
  </si>
  <si>
    <t>31-35</t>
  </si>
  <si>
    <t>5552006033</t>
  </si>
  <si>
    <t>2693230</t>
  </si>
  <si>
    <t>37-41</t>
  </si>
  <si>
    <t>5552006034</t>
  </si>
  <si>
    <t>2693223</t>
  </si>
  <si>
    <t>66-70</t>
  </si>
  <si>
    <t>5552006634</t>
  </si>
  <si>
    <t>2724833</t>
  </si>
  <si>
    <t>72-76</t>
  </si>
  <si>
    <t>5552006639</t>
  </si>
  <si>
    <t>2724815</t>
  </si>
  <si>
    <t>36-36a</t>
  </si>
  <si>
    <t>8018590365500036399661</t>
  </si>
  <si>
    <t>005116</t>
  </si>
  <si>
    <t>40-40a</t>
  </si>
  <si>
    <t>8018590365500036400046</t>
  </si>
  <si>
    <t>005142</t>
  </si>
  <si>
    <t>42-42a</t>
  </si>
  <si>
    <t>8018590365500036400244</t>
  </si>
  <si>
    <t>0000B</t>
  </si>
  <si>
    <t>Dolnobrzeska 44A</t>
  </si>
  <si>
    <t>44-44a</t>
  </si>
  <si>
    <t>8018590365500036400435</t>
  </si>
  <si>
    <t>005136</t>
  </si>
  <si>
    <t>102-104</t>
  </si>
  <si>
    <t>8018590365500037132489</t>
  </si>
  <si>
    <t>2583577</t>
  </si>
  <si>
    <t>Zielna</t>
  </si>
  <si>
    <t>8018590365500019056802</t>
  </si>
  <si>
    <t>brak</t>
  </si>
  <si>
    <t>494</t>
  </si>
  <si>
    <t>44C</t>
  </si>
  <si>
    <t>8018590365500019087370</t>
  </si>
  <si>
    <t>252</t>
  </si>
  <si>
    <t>46b</t>
  </si>
  <si>
    <t>8018590365500019087363</t>
  </si>
  <si>
    <t>8018590365500019087417</t>
  </si>
  <si>
    <t>Brzezińska</t>
  </si>
  <si>
    <t>8018590365500019087400</t>
  </si>
  <si>
    <t>296</t>
  </si>
  <si>
    <t>8018590365500019087394</t>
  </si>
  <si>
    <t>4A-4D</t>
  </si>
  <si>
    <t>8018590365500019058790</t>
  </si>
  <si>
    <t>143</t>
  </si>
  <si>
    <t>51-200</t>
  </si>
  <si>
    <t>Kasztelańska</t>
  </si>
  <si>
    <t>8018590365500019058783</t>
  </si>
  <si>
    <t>52-024</t>
  </si>
  <si>
    <t>Bytomska</t>
  </si>
  <si>
    <t>8018590365500019058967</t>
  </si>
  <si>
    <t>307</t>
  </si>
  <si>
    <t>51-166</t>
  </si>
  <si>
    <t>91-93</t>
  </si>
  <si>
    <t>8018590365500019056796</t>
  </si>
  <si>
    <t>54-050</t>
  </si>
  <si>
    <t>ul.Wojanowska</t>
  </si>
  <si>
    <t>30/K</t>
  </si>
  <si>
    <t>8018590365500019065149</t>
  </si>
  <si>
    <t>4564</t>
  </si>
  <si>
    <t>Wrocławskie Mieszkania Sp. z o.o.</t>
  </si>
  <si>
    <t>50-304</t>
  </si>
  <si>
    <t>Namysłowska</t>
  </si>
  <si>
    <t>8982123598</t>
  </si>
  <si>
    <t>Wrocławskie Mieszkania Sp. z o. o.</t>
  </si>
  <si>
    <t>Gazowa 20</t>
  </si>
  <si>
    <t>50-508</t>
  </si>
  <si>
    <t>Gazowa</t>
  </si>
  <si>
    <t>8018590365500037966978</t>
  </si>
  <si>
    <t>XA0622040585</t>
  </si>
  <si>
    <t>Gmina Wrocław  (Reprezentowana przez Wrocławskie Mieszkania Sp. z o.o.)</t>
  </si>
  <si>
    <t>1 - 8</t>
  </si>
  <si>
    <t>Gmina Wrocław  Reprezentowana przez Wrocławskie Mieszkania Sp. z o.o.</t>
  </si>
  <si>
    <t>Więckowskiego 34/2</t>
  </si>
  <si>
    <t>50-431</t>
  </si>
  <si>
    <t>Więckowskiego</t>
  </si>
  <si>
    <t>8018590365500039266960</t>
  </si>
  <si>
    <t>XI9700819396</t>
  </si>
  <si>
    <t>Więckowskiego 34/6</t>
  </si>
  <si>
    <t>8018590365500039267363</t>
  </si>
  <si>
    <t>XA1827676425</t>
  </si>
  <si>
    <t>Więckowskiego 34/7</t>
  </si>
  <si>
    <t>8018590365500039267561</t>
  </si>
  <si>
    <t>XI1500189561</t>
  </si>
  <si>
    <t>Więckowskiego 34/8</t>
  </si>
  <si>
    <t>8018590365500039267783</t>
  </si>
  <si>
    <t>XI9700921960</t>
  </si>
  <si>
    <t>Więckowskiego 34/9</t>
  </si>
  <si>
    <t>8018590365500039267998</t>
  </si>
  <si>
    <t>XI9700921165</t>
  </si>
  <si>
    <t>Więckowskiego 34/18</t>
  </si>
  <si>
    <t>8018590365500039298381</t>
  </si>
  <si>
    <t>XA1124819143</t>
  </si>
  <si>
    <t>Więckowskiego 34/19</t>
  </si>
  <si>
    <t>8018590365500039298589</t>
  </si>
  <si>
    <t>XA1827676417</t>
  </si>
  <si>
    <t>Więckowskiego 34/20</t>
  </si>
  <si>
    <t>8018590365500039298800</t>
  </si>
  <si>
    <t>XI9901652952</t>
  </si>
  <si>
    <t>Więckowskiego 34/24</t>
  </si>
  <si>
    <t>8018590365500039298992</t>
  </si>
  <si>
    <t>XM9900053130</t>
  </si>
  <si>
    <t>Więckowskiego 34/25</t>
  </si>
  <si>
    <t>8018590365500039299197</t>
  </si>
  <si>
    <t>XM0700004679</t>
  </si>
  <si>
    <t>Więckowskiego 34/29</t>
  </si>
  <si>
    <t>8018590365500039299951</t>
  </si>
  <si>
    <t>XI9700834073</t>
  </si>
  <si>
    <t>Więckowskiego 34/31</t>
  </si>
  <si>
    <t>8018590365500039300145</t>
  </si>
  <si>
    <t>XI9300035242</t>
  </si>
  <si>
    <t>Więckowskiego 34/34</t>
  </si>
  <si>
    <t>8018590365500039300558</t>
  </si>
  <si>
    <t>XM0400008678</t>
  </si>
  <si>
    <t>Więckowskiego 34/36</t>
  </si>
  <si>
    <t>8018590365500039300954</t>
  </si>
  <si>
    <t>DOM6G4A25000010184</t>
  </si>
  <si>
    <t>Więckowskiego 34/38</t>
  </si>
  <si>
    <t>8018590365500039301166</t>
  </si>
  <si>
    <t>XI9600582702</t>
  </si>
  <si>
    <t>Więckowskiego 34/40</t>
  </si>
  <si>
    <t>40</t>
  </si>
  <si>
    <t>8018590365500039301555</t>
  </si>
  <si>
    <t>XM0000001210</t>
  </si>
  <si>
    <t>Więckowskiego 34/27</t>
  </si>
  <si>
    <t>8018590365500039299579</t>
  </si>
  <si>
    <t>XI0202120493</t>
  </si>
  <si>
    <t>Więckowskiego 34/28</t>
  </si>
  <si>
    <t>8018590365500039299777</t>
  </si>
  <si>
    <t>380</t>
  </si>
  <si>
    <t>Więckowskiego 34/39</t>
  </si>
  <si>
    <t>8018590365500039301364</t>
  </si>
  <si>
    <t>XI9700880161</t>
  </si>
  <si>
    <t>Więckowskiego 34/4</t>
  </si>
  <si>
    <t>8018590365500039267172</t>
  </si>
  <si>
    <t>XI9901511951</t>
  </si>
  <si>
    <t>Więckowskiego 34/10</t>
  </si>
  <si>
    <t>8018590365500039268186</t>
  </si>
  <si>
    <t>XA0622422031</t>
  </si>
  <si>
    <t>Więckowskiego 34/26</t>
  </si>
  <si>
    <t>8018590365500039299418</t>
  </si>
  <si>
    <t>XI9700752967</t>
  </si>
  <si>
    <t>Więckowskiego 34/32</t>
  </si>
  <si>
    <t>8018590365500039300343</t>
  </si>
  <si>
    <t>XI0202120402</t>
  </si>
  <si>
    <t>Więckowskiego 34/35</t>
  </si>
  <si>
    <t>8018590365500039300756</t>
  </si>
  <si>
    <t>828672</t>
  </si>
  <si>
    <t>Kleczkowska 1A/1</t>
  </si>
  <si>
    <t>50-227</t>
  </si>
  <si>
    <t>Kleczkowska</t>
  </si>
  <si>
    <t>8015890365500038279183</t>
  </si>
  <si>
    <t>XC1702103427</t>
  </si>
  <si>
    <t>Pszczelarska 7 m.1/2 piętro</t>
  </si>
  <si>
    <t>8018590365500039307663</t>
  </si>
  <si>
    <t>XI1800984185</t>
  </si>
  <si>
    <t>Jagodzińska 15</t>
  </si>
  <si>
    <t>52-129</t>
  </si>
  <si>
    <t>Jagodzińska</t>
  </si>
  <si>
    <t>8018590365500039116371</t>
  </si>
  <si>
    <t>XI1800984205</t>
  </si>
  <si>
    <t>Górnickiego 6</t>
  </si>
  <si>
    <t>50-352</t>
  </si>
  <si>
    <t>Górnickiego</t>
  </si>
  <si>
    <t>8018590365500035188204</t>
  </si>
  <si>
    <t>XC1001012948</t>
  </si>
  <si>
    <t>Górnickiego 8</t>
  </si>
  <si>
    <t>8018590365500035221390</t>
  </si>
  <si>
    <t>XC1001012438</t>
  </si>
  <si>
    <t>Tyska 14</t>
  </si>
  <si>
    <t>52-014</t>
  </si>
  <si>
    <t>Tyska</t>
  </si>
  <si>
    <t>8018590365500034560513</t>
  </si>
  <si>
    <t>XM9700001070</t>
  </si>
  <si>
    <t>Swojczycka 118</t>
  </si>
  <si>
    <t>51-501</t>
  </si>
  <si>
    <t>Swojczycka</t>
  </si>
  <si>
    <t>118</t>
  </si>
  <si>
    <t>8018590365500034178367</t>
  </si>
  <si>
    <t>XM1701647143</t>
  </si>
  <si>
    <t>Pawłowicka 78</t>
  </si>
  <si>
    <t>51-250</t>
  </si>
  <si>
    <t>Pawłowicka</t>
  </si>
  <si>
    <t>8018590365500034496621</t>
  </si>
  <si>
    <t>XI0200022238</t>
  </si>
  <si>
    <t>Osobowicka 112F</t>
  </si>
  <si>
    <t>51-008</t>
  </si>
  <si>
    <t>112F</t>
  </si>
  <si>
    <t>8018590365500033250224</t>
  </si>
  <si>
    <t>XA1928026503</t>
  </si>
  <si>
    <t>A. Potebni 41</t>
  </si>
  <si>
    <t>51-677</t>
  </si>
  <si>
    <t>Potebni</t>
  </si>
  <si>
    <t>41</t>
  </si>
  <si>
    <t>8018590365500036259293</t>
  </si>
  <si>
    <t>XI1801098639</t>
  </si>
  <si>
    <t>Ełcka 34</t>
  </si>
  <si>
    <t>51-427</t>
  </si>
  <si>
    <t>Ełcka</t>
  </si>
  <si>
    <t>8018590365500031081233</t>
  </si>
  <si>
    <t>01116575</t>
  </si>
  <si>
    <t>Rybnicka 39-41</t>
  </si>
  <si>
    <t>52-016</t>
  </si>
  <si>
    <t>Rybnicka</t>
  </si>
  <si>
    <t>39-41</t>
  </si>
  <si>
    <t>8018590365500028748774</t>
  </si>
  <si>
    <t>432198765</t>
  </si>
  <si>
    <t>Polska Spółka Gazownictwa sp z o</t>
  </si>
  <si>
    <t>Dwa miesiące</t>
  </si>
  <si>
    <t>W-3.9</t>
  </si>
  <si>
    <t>Bolesława Krzywoustego 307</t>
  </si>
  <si>
    <t>8018590365500034014528</t>
  </si>
  <si>
    <t>XM1701632476</t>
  </si>
  <si>
    <t>Wróblewskiego 40</t>
  </si>
  <si>
    <t>51-627</t>
  </si>
  <si>
    <t>Wróblewskiego</t>
  </si>
  <si>
    <t>8018590365500039697184</t>
  </si>
  <si>
    <t>XM1701647262</t>
  </si>
  <si>
    <t>Henryka Michała Kamieńskiego 190G</t>
  </si>
  <si>
    <t>H. M. Kamieńskiego</t>
  </si>
  <si>
    <t>190G</t>
  </si>
  <si>
    <t>8018590365500019063183</t>
  </si>
  <si>
    <t>210008</t>
  </si>
  <si>
    <t>658</t>
  </si>
  <si>
    <t>Pleszewska 10-14</t>
  </si>
  <si>
    <t>51-126</t>
  </si>
  <si>
    <t>Pleszewska</t>
  </si>
  <si>
    <t>8018590365500019063237</t>
  </si>
  <si>
    <t>13808077</t>
  </si>
  <si>
    <t>Pleszewska 16</t>
  </si>
  <si>
    <t>8018590365500019063190</t>
  </si>
  <si>
    <t>16015343</t>
  </si>
  <si>
    <t>Pleszewska 18-22</t>
  </si>
  <si>
    <t>18-22</t>
  </si>
  <si>
    <t>8018590365500019063206</t>
  </si>
  <si>
    <t>16015477</t>
  </si>
  <si>
    <t>Pleszewska 28</t>
  </si>
  <si>
    <t>8018590365500019063220</t>
  </si>
  <si>
    <t>13986979</t>
  </si>
  <si>
    <t>Kasztelańska 1</t>
  </si>
  <si>
    <t>8018590365500019063176</t>
  </si>
  <si>
    <t>000129/2004</t>
  </si>
  <si>
    <t>Bolesława Krzywoustego 313/315</t>
  </si>
  <si>
    <t>313-315</t>
  </si>
  <si>
    <t>8018590365500019065118</t>
  </si>
  <si>
    <t>395</t>
  </si>
  <si>
    <t>Koreańska 1</t>
  </si>
  <si>
    <t>52-121</t>
  </si>
  <si>
    <t>Koreańska</t>
  </si>
  <si>
    <t>8018590365500019063244</t>
  </si>
  <si>
    <t>000126</t>
  </si>
  <si>
    <t>Przedszkole nr 56</t>
  </si>
  <si>
    <t>Wałbrzyska 16</t>
  </si>
  <si>
    <t>PL0031906260</t>
  </si>
  <si>
    <t>XE0200016941610</t>
  </si>
  <si>
    <t>Wałbrzyska 2a</t>
  </si>
  <si>
    <t>PL0031906009</t>
  </si>
  <si>
    <t>XA0900005349045</t>
  </si>
  <si>
    <t>Dożynkowa 6a</t>
  </si>
  <si>
    <t>PL0031906966</t>
  </si>
  <si>
    <t>XA1500005794363</t>
  </si>
  <si>
    <t>Szkoła Podstawowa nr 36</t>
  </si>
  <si>
    <t>F. Chopina</t>
  </si>
  <si>
    <t>9b</t>
  </si>
  <si>
    <t>8018590365500019058905</t>
  </si>
  <si>
    <t>15068856</t>
  </si>
  <si>
    <t>175</t>
  </si>
  <si>
    <t>Szkoła Podstawowa nr 109</t>
  </si>
  <si>
    <t>53-230</t>
  </si>
  <si>
    <t>Inżynierska</t>
  </si>
  <si>
    <t>8018590365500036087896</t>
  </si>
  <si>
    <t>2022-01-31</t>
  </si>
  <si>
    <t xml:space="preserve">Inżynierska </t>
  </si>
  <si>
    <t>5552256291</t>
  </si>
  <si>
    <t>1571</t>
  </si>
  <si>
    <t>Przedszkole nr 23</t>
  </si>
  <si>
    <t>53-033</t>
  </si>
  <si>
    <t>Zwycięska</t>
  </si>
  <si>
    <t>8a</t>
  </si>
  <si>
    <t xml:space="preserve">Zwycięska </t>
  </si>
  <si>
    <t>801859036550001930647</t>
  </si>
  <si>
    <t>233</t>
  </si>
  <si>
    <t>Zespół Szkolno-Przedszkolny nr 6</t>
  </si>
  <si>
    <t>52-214</t>
  </si>
  <si>
    <t>K. I. Gałczyńskiego</t>
  </si>
  <si>
    <t>Gałczyńskiego</t>
  </si>
  <si>
    <t>8018590365500037531206</t>
  </si>
  <si>
    <t>XM0100003320</t>
  </si>
  <si>
    <t>PGNiG Obrót Detaliczny Sp z oo</t>
  </si>
  <si>
    <t>8018590365500019056765</t>
  </si>
  <si>
    <t>Kurpiów</t>
  </si>
  <si>
    <t>8018590365500019059100</t>
  </si>
  <si>
    <t>Zespół Szkolno-Przedszkolny nr 15</t>
  </si>
  <si>
    <t>38-44</t>
  </si>
  <si>
    <t>8018590365500019059803</t>
  </si>
  <si>
    <t>5858210</t>
  </si>
  <si>
    <t>PGNiG Obrót Detaliczny sp.z o.o</t>
  </si>
  <si>
    <t>300</t>
  </si>
  <si>
    <t>8018590365500019059759</t>
  </si>
  <si>
    <t>5321583</t>
  </si>
  <si>
    <t>Zespół Szkół nr 9</t>
  </si>
  <si>
    <t>R. Krajewskiego</t>
  </si>
  <si>
    <t>8018590365500019057434</t>
  </si>
  <si>
    <t>210013</t>
  </si>
  <si>
    <t>600</t>
  </si>
  <si>
    <t>Zespół Szkolno-Przedszkolny nr 13</t>
  </si>
  <si>
    <t>50-035</t>
  </si>
  <si>
    <t>Plac Muzealny</t>
  </si>
  <si>
    <t>13a</t>
  </si>
  <si>
    <t>8018590365500038204888</t>
  </si>
  <si>
    <t>96M5G613000005989</t>
  </si>
  <si>
    <t>8018590365500038288277</t>
  </si>
  <si>
    <t>XI0001820937</t>
  </si>
  <si>
    <t>Szkoła Podstawowa nr 82</t>
  </si>
  <si>
    <t>8018590365500035873209</t>
  </si>
  <si>
    <t>XA1426660093</t>
  </si>
  <si>
    <t>Zespół Szkolno-Przedszkolny nr 7</t>
  </si>
  <si>
    <t>Koszykarska</t>
  </si>
  <si>
    <t>8018590365500035567344</t>
  </si>
  <si>
    <t>16M6G613001126724</t>
  </si>
  <si>
    <t>Szkoła Podstawowa nr 61</t>
  </si>
  <si>
    <t>53-025</t>
  </si>
  <si>
    <t>Skarbowców</t>
  </si>
  <si>
    <t>Szkoła Podstawowa 61</t>
  </si>
  <si>
    <t xml:space="preserve">ul. Skarbowców </t>
  </si>
  <si>
    <t>5552269976</t>
  </si>
  <si>
    <t>Młodzieżowy Ośrodek Socjoterapii nr 2</t>
  </si>
  <si>
    <t>51a</t>
  </si>
  <si>
    <t>80185903655000019062513</t>
  </si>
  <si>
    <t>8018590365500019058776</t>
  </si>
  <si>
    <t>Centrum Kultury Zamek</t>
  </si>
  <si>
    <t>Plac Świętojański</t>
  </si>
  <si>
    <t>8942302509</t>
  </si>
  <si>
    <t>8018590365500035566811</t>
  </si>
  <si>
    <t>XI1600580021</t>
  </si>
  <si>
    <t>Centrum Kultury "Zamek"</t>
  </si>
  <si>
    <t>pl. Świętpjański</t>
  </si>
  <si>
    <t>8018590365500019087424</t>
  </si>
  <si>
    <t xml:space="preserve">Częstochowska </t>
  </si>
  <si>
    <t>Dębicka</t>
  </si>
  <si>
    <t>8018590365500029228107</t>
  </si>
  <si>
    <t>określony</t>
  </si>
  <si>
    <t>jeden miesiąc</t>
  </si>
  <si>
    <t xml:space="preserve">Zarząd Inwestycji Miejskich </t>
  </si>
  <si>
    <t>Januszowicka</t>
  </si>
  <si>
    <t>15a</t>
  </si>
  <si>
    <t xml:space="preserve">Budynek Centrum Aktywności Lokalnej </t>
  </si>
  <si>
    <t xml:space="preserve">Suwalska </t>
  </si>
  <si>
    <t>11 dz.27/8</t>
  </si>
  <si>
    <t>8018590365500030316114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</si>
  <si>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</si>
  <si>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</si>
  <si>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</si>
  <si>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</si>
  <si>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</si>
  <si>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</si>
  <si>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</si>
  <si>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</si>
  <si>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</si>
  <si>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</si>
  <si>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</si>
  <si>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</si>
  <si>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</si>
  <si>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</si>
  <si>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</si>
  <si>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</si>
  <si>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</si>
  <si>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</si>
  <si>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</si>
  <si>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</si>
  <si>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</si>
  <si>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</si>
  <si>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</si>
  <si>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</si>
  <si>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</si>
  <si>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</si>
  <si>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</si>
  <si>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</si>
  <si>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</si>
  <si>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</si>
  <si>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</si>
  <si>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</si>
  <si>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</si>
  <si>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</si>
  <si>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</si>
  <si>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</si>
  <si>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</si>
  <si>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</si>
  <si>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</si>
  <si>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</si>
  <si>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</si>
  <si>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</si>
  <si>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</si>
  <si>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</si>
  <si>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</si>
  <si>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</si>
  <si>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</si>
  <si>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</si>
  <si>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</si>
  <si>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</si>
  <si>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</si>
  <si>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</si>
  <si>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</si>
  <si>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</si>
  <si>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</si>
  <si>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</si>
  <si>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</si>
  <si>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</si>
  <si>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</si>
  <si>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</si>
  <si>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</si>
  <si>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</si>
  <si>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</si>
  <si>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</si>
  <si>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</si>
  <si>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</si>
  <si>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</si>
  <si>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</si>
  <si>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</si>
  <si>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</si>
  <si>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</si>
  <si>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</si>
  <si>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</si>
  <si>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</si>
  <si>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</si>
  <si>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</si>
  <si>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</si>
  <si>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</si>
  <si>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</si>
  <si>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</si>
  <si>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</si>
  <si>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</si>
  <si>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</si>
  <si>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</si>
  <si>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</si>
  <si>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</si>
  <si>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</si>
  <si>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</si>
  <si>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</si>
  <si>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</si>
  <si>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</si>
  <si>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</si>
  <si>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</si>
  <si>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</si>
  <si>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</si>
  <si>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</si>
  <si>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</si>
  <si>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</si>
  <si>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</si>
  <si>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</si>
  <si>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</si>
  <si>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</si>
  <si>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</si>
  <si>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</si>
  <si>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</si>
  <si>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</si>
  <si>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</si>
  <si>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</si>
  <si>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</si>
  <si>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</si>
  <si>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</si>
  <si>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</si>
  <si>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</si>
  <si>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</si>
  <si>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</si>
  <si>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</si>
  <si>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</si>
  <si>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</si>
  <si>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</si>
  <si>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</si>
  <si>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</si>
  <si>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</si>
  <si>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</si>
  <si>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</si>
  <si>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</si>
  <si>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</si>
  <si>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</si>
  <si>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</si>
  <si>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</si>
  <si>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</si>
  <si>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</si>
  <si>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</si>
  <si>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</si>
  <si>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</si>
  <si>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</si>
  <si>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</si>
  <si>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</si>
  <si>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</si>
  <si>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</si>
  <si>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</si>
  <si>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</si>
  <si>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</si>
  <si>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</si>
  <si>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</si>
  <si>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</si>
  <si>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</si>
  <si>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</si>
  <si>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</si>
  <si>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</si>
  <si>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</si>
  <si>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</si>
  <si>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</si>
  <si>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</si>
  <si>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</si>
  <si>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</si>
  <si>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</si>
  <si>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</si>
  <si>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</si>
  <si>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</si>
  <si>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</si>
  <si>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</si>
  <si>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</si>
  <si>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</si>
  <si>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</si>
  <si>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</si>
  <si>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</si>
  <si>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</si>
  <si>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</si>
  <si>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</si>
  <si>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</si>
  <si>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</si>
  <si>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</si>
  <si>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</si>
  <si>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</si>
  <si>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</si>
  <si>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</si>
  <si>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</si>
  <si>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</si>
  <si>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</si>
  <si>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</si>
  <si>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</si>
  <si>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</si>
  <si>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</si>
  <si>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</si>
  <si>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</si>
  <si>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</si>
  <si>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</si>
  <si>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</si>
  <si>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</si>
  <si>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</si>
  <si>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</si>
  <si>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</si>
  <si>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</si>
  <si>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</si>
  <si>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</si>
  <si>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</si>
  <si>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</si>
  <si>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</si>
  <si>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</si>
  <si>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</si>
  <si>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</si>
  <si>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</si>
  <si>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</si>
  <si>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</si>
  <si>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</si>
  <si>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</si>
  <si>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</si>
  <si>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</si>
  <si>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</si>
  <si>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</si>
  <si>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</si>
  <si>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</si>
  <si>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</si>
  <si>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</si>
  <si>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</si>
  <si>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</si>
  <si>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</si>
  <si>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</si>
  <si>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</si>
  <si>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</si>
  <si>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</si>
  <si>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</si>
  <si>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</si>
  <si>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</si>
  <si>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</si>
  <si>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</si>
  <si>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</si>
  <si>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</si>
  <si>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</si>
  <si>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</si>
  <si>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</si>
  <si>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</si>
  <si>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</si>
  <si>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</si>
  <si>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</si>
  <si>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</si>
  <si>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</si>
  <si>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</si>
  <si>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</si>
  <si>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</si>
  <si>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</si>
  <si>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</si>
  <si>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</si>
  <si>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</si>
  <si>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</si>
  <si>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</si>
  <si>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</si>
  <si>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</si>
  <si>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</si>
  <si>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</si>
  <si>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</si>
  <si>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</si>
  <si>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</si>
  <si>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</si>
  <si>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</si>
  <si>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</si>
  <si>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</si>
  <si>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</si>
  <si>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</si>
  <si>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</si>
  <si>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</si>
  <si>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</si>
  <si>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</si>
  <si>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</si>
  <si>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</si>
  <si>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</si>
  <si>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</si>
  <si>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</si>
  <si>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</si>
  <si>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</si>
  <si>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</si>
  <si>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</si>
  <si>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</si>
  <si>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</si>
  <si>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</si>
  <si>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</si>
  <si>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</si>
  <si>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</si>
  <si>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</si>
  <si>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</si>
  <si>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</si>
  <si>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</si>
  <si>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</si>
  <si>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</si>
  <si>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</si>
  <si>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</si>
  <si>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</si>
  <si>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</si>
  <si>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</si>
  <si>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</si>
  <si>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</si>
  <si>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</si>
  <si>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</si>
  <si>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</si>
  <si>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</si>
  <si>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</si>
  <si>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</si>
  <si>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</si>
  <si>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</si>
  <si>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</si>
  <si>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</si>
  <si>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</si>
  <si>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</si>
  <si>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</si>
  <si>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</si>
  <si>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</si>
  <si>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</si>
  <si>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</si>
  <si>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</si>
  <si>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</si>
  <si>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</si>
  <si>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</si>
  <si>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</si>
  <si>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</si>
  <si>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</si>
  <si>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</si>
  <si>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</si>
  <si>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</si>
  <si>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</si>
  <si>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</si>
  <si>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</si>
  <si>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</si>
  <si>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</si>
  <si>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</si>
  <si>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</si>
  <si>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</si>
  <si>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</si>
  <si>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</si>
  <si>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</si>
  <si>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</si>
  <si>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</si>
  <si>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</si>
  <si>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</si>
  <si>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</si>
  <si>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</si>
  <si>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</si>
  <si>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</si>
  <si>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</si>
  <si>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</si>
  <si>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</si>
  <si>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</si>
  <si>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</si>
  <si>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</si>
  <si>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</si>
  <si>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</si>
  <si>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</si>
  <si>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</si>
  <si>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</si>
  <si>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</si>
  <si>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</si>
  <si>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</si>
  <si>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</si>
  <si>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</si>
  <si>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</si>
  <si>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</si>
  <si>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</si>
  <si>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</si>
  <si>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</si>
  <si>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</si>
  <si>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</si>
  <si>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</si>
  <si>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</si>
  <si>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</si>
  <si>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</si>
  <si>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</si>
  <si>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</si>
  <si>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</si>
  <si>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</si>
  <si>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</si>
  <si>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</si>
  <si>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</si>
  <si>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</si>
  <si>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</si>
  <si>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</si>
  <si>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</si>
  <si>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</si>
  <si>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</si>
  <si>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</si>
  <si>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</si>
  <si>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</si>
  <si>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</si>
  <si>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</si>
  <si>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</si>
  <si>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</si>
  <si>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</si>
  <si>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</si>
  <si>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</si>
  <si>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</si>
  <si>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</si>
  <si>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</si>
  <si>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</si>
  <si>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</si>
  <si>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</si>
  <si>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</si>
  <si>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</si>
  <si>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</si>
  <si>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</si>
  <si>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</si>
  <si>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</si>
  <si>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</si>
  <si>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</si>
  <si>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</si>
  <si>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</si>
  <si>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</si>
  <si>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</si>
  <si>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</si>
  <si>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</si>
  <si>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</si>
  <si>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</si>
  <si>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</si>
  <si>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</si>
  <si>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</si>
  <si>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</si>
  <si>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</si>
  <si>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</si>
  <si>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</si>
  <si>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</si>
  <si>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</si>
  <si>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</si>
  <si>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</si>
  <si>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</si>
  <si>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</si>
  <si>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</si>
  <si>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</si>
  <si>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</si>
  <si>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</si>
  <si>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</si>
  <si>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</si>
  <si>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</si>
  <si>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</si>
  <si>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</si>
  <si>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</si>
  <si>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</si>
  <si>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</si>
  <si>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</si>
  <si>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</si>
  <si>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</si>
  <si>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Kod</t>
  </si>
  <si>
    <t>Poczta</t>
  </si>
  <si>
    <t>Miejscowość</t>
  </si>
  <si>
    <t>Ulica</t>
  </si>
  <si>
    <t>Nr posesji</t>
  </si>
  <si>
    <t>Nr lokalu</t>
  </si>
  <si>
    <t>NIP</t>
  </si>
  <si>
    <t>Odbiorca (Adresat faktury)</t>
  </si>
  <si>
    <t>miejscowość</t>
  </si>
  <si>
    <t>Sprzedawca</t>
  </si>
  <si>
    <t>OSD</t>
  </si>
  <si>
    <t>Szacowane zużycie STYCZEŃ [kWh]</t>
  </si>
  <si>
    <t>Szacowane zużycie        LUTY            [kWh]</t>
  </si>
  <si>
    <t>Szacowane zużycie MARZEC [kWh]</t>
  </si>
  <si>
    <t>Szacowane zużycie KWIECIEŃ [kWh]</t>
  </si>
  <si>
    <t>Szacowane zużycie            MAJ           [kWh]</t>
  </si>
  <si>
    <t>Szacowane zużycie CZERWIEC [kWh]</t>
  </si>
  <si>
    <t>Szacowane zużycie          LIPIEC        [kWh]</t>
  </si>
  <si>
    <t>Szacowane zużycie SIERPIEŃ [kWh]</t>
  </si>
  <si>
    <t>Szacowane zużycie WRZESIEŃ [kWh]</t>
  </si>
  <si>
    <t>Szacowane zużycie PAŹDZIERNIK [kWh]</t>
  </si>
  <si>
    <t>Szacowane zużycie LISTOPAD [kWh]</t>
  </si>
  <si>
    <t>Szacowane zużycie GRUDZIEŃ [kWh]</t>
  </si>
  <si>
    <t>Szacowane roczne zużycie paliwa gazowego [kWh]</t>
  </si>
  <si>
    <t>Grupa taryfowa</t>
  </si>
  <si>
    <t>Moc zamówiona [kWh/h]</t>
  </si>
  <si>
    <t>Cena jednostkowa paliwa gazowego w zł/kWh</t>
  </si>
  <si>
    <t>Cena jednostkowa abonamentu w grupie taryfowej w zł/mc</t>
  </si>
  <si>
    <t>W-1.1_WR</t>
  </si>
  <si>
    <t>W-2.1_WR</t>
  </si>
  <si>
    <t>W-3.6_WR</t>
  </si>
  <si>
    <t>W-4_WR</t>
  </si>
  <si>
    <t>W-5.1_WR</t>
  </si>
  <si>
    <t>W-6.1_WR</t>
  </si>
  <si>
    <t>punkt poboru gazu</t>
  </si>
  <si>
    <t>Cena jednostkowa akcyzy netto [zł/kWh]</t>
  </si>
  <si>
    <t>Wartość akcyzy netto</t>
  </si>
  <si>
    <t>Formularz ilościowo - cenowy - załącznik do Formularza Ofertowego</t>
  </si>
  <si>
    <t>Lp</t>
  </si>
  <si>
    <t>Szacowane zużycie paliwa gazowego [kWh]</t>
  </si>
  <si>
    <t>Cena paliwa gazowego netto</t>
  </si>
  <si>
    <t>miejscowość i data</t>
  </si>
  <si>
    <t xml:space="preserve">podpis  osoby/osób uprawnionej </t>
  </si>
  <si>
    <t>do reprezentowania Wykonawcy</t>
  </si>
  <si>
    <t>Uwaga:</t>
  </si>
  <si>
    <t xml:space="preserve">Wartość paliwa netto </t>
  </si>
  <si>
    <t>W-3.9_WR</t>
  </si>
  <si>
    <t>Wartość paliwa gazowego netto</t>
  </si>
  <si>
    <t>Wartość dystrybucji netto</t>
  </si>
  <si>
    <t>Cena oferty ogółem brutto</t>
  </si>
  <si>
    <t>Cena oferty ogółem netto</t>
  </si>
  <si>
    <t>Gmina Wrocław - Urząd Miejski Wrocławia (Wydział Obsługi Urzędu)</t>
  </si>
  <si>
    <t>Gmina  Wrocław - Urząd Miejski Wrocławia  (Wydział Obsługi Urzędu)</t>
  </si>
  <si>
    <t>Formularza ilościowo - cenowego  nie należy samemu ręcznie wypełniać, dane automatycznie są przenoszone z załącznika nr 3 do SWZ wykaz ppg</t>
  </si>
  <si>
    <t>Załącznik nr 3 do SWZ "Wykaz ppg"</t>
  </si>
</sst>
</file>

<file path=xl/styles.xml><?xml version="1.0" encoding="utf-8"?>
<styleSheet xmlns="http://schemas.openxmlformats.org/spreadsheetml/2006/main">
  <numFmts count="3">
    <numFmt numFmtId="44" formatCode="_-* #,##0.00\ &quot;zł&quot;_-;\-* #,##0.00\ &quot;zł&quot;_-;_-* &quot;-&quot;??\ &quot;zł&quot;_-;_-@_-"/>
    <numFmt numFmtId="164" formatCode="0.00000"/>
    <numFmt numFmtId="165" formatCode="_-* #,##0.00000\ &quot;zł&quot;_-;\-* #,##0.00000\ &quot;zł&quot;_-;_-* &quot;-&quot;??\ &quot;zł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Cambria"/>
      <family val="1"/>
      <charset val="238"/>
    </font>
    <font>
      <sz val="10"/>
      <color rgb="FF000000"/>
      <name val="Cambria"/>
      <family val="1"/>
      <charset val="238"/>
    </font>
    <font>
      <sz val="11"/>
      <color rgb="FF000000"/>
      <name val="Verdana"/>
      <family val="2"/>
      <charset val="238"/>
    </font>
    <font>
      <sz val="1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rgb="FF000000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44" fontId="2" fillId="0" borderId="1" xfId="1" applyFont="1" applyFill="1" applyBorder="1"/>
    <xf numFmtId="164" fontId="2" fillId="0" borderId="1" xfId="0" applyNumberFormat="1" applyFont="1" applyFill="1" applyBorder="1"/>
    <xf numFmtId="44" fontId="2" fillId="0" borderId="1" xfId="0" applyNumberFormat="1" applyFont="1" applyFill="1" applyBorder="1"/>
    <xf numFmtId="165" fontId="2" fillId="0" borderId="1" xfId="0" applyNumberFormat="1" applyFont="1" applyFill="1" applyBorder="1" applyAlignment="1">
      <alignment vertical="center" wrapText="1"/>
    </xf>
    <xf numFmtId="4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/>
    <xf numFmtId="0" fontId="2" fillId="0" borderId="0" xfId="0" applyFont="1" applyFill="1"/>
    <xf numFmtId="44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Fill="1" applyBorder="1"/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/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0" xfId="0" applyFont="1" applyAlignment="1">
      <alignment vertical="center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2" fillId="0" borderId="1" xfId="0" applyNumberFormat="1" applyFont="1" applyFill="1" applyBorder="1"/>
    <xf numFmtId="0" fontId="12" fillId="0" borderId="1" xfId="0" applyFont="1" applyBorder="1" applyAlignment="1">
      <alignment horizontal="center"/>
    </xf>
    <xf numFmtId="44" fontId="0" fillId="0" borderId="1" xfId="0" applyNumberFormat="1" applyBorder="1"/>
    <xf numFmtId="49" fontId="2" fillId="2" borderId="1" xfId="0" applyNumberFormat="1" applyFont="1" applyFill="1" applyBorder="1"/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9" fillId="0" borderId="0" xfId="0" applyFont="1" applyAlignment="1">
      <alignment horizontal="left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WSG_004_Wro_Raport_20210608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445"/>
  <sheetViews>
    <sheetView tabSelected="1" zoomScale="130" zoomScaleNormal="130" workbookViewId="0">
      <selection activeCell="J3" sqref="J3"/>
    </sheetView>
  </sheetViews>
  <sheetFormatPr defaultRowHeight="11.25"/>
  <cols>
    <col min="1" max="1" width="4" style="16" bestFit="1" customWidth="1"/>
    <col min="2" max="2" width="21.140625" style="16" customWidth="1"/>
    <col min="3" max="3" width="7.42578125" style="16" bestFit="1" customWidth="1"/>
    <col min="4" max="4" width="9" style="16" bestFit="1" customWidth="1"/>
    <col min="5" max="5" width="14.5703125" style="16" bestFit="1" customWidth="1"/>
    <col min="6" max="6" width="13.140625" style="16" customWidth="1"/>
    <col min="7" max="7" width="11.140625" style="16" bestFit="1" customWidth="1"/>
    <col min="8" max="8" width="10" style="16" customWidth="1"/>
    <col min="9" max="9" width="12.42578125" style="16" bestFit="1" customWidth="1"/>
    <col min="10" max="10" width="36.85546875" style="16" customWidth="1"/>
    <col min="11" max="11" width="10" style="16" customWidth="1"/>
    <col min="12" max="12" width="9.28515625" style="16" bestFit="1" customWidth="1"/>
    <col min="13" max="13" width="15" style="16" bestFit="1" customWidth="1"/>
    <col min="14" max="14" width="28.5703125" style="16" bestFit="1" customWidth="1"/>
    <col min="15" max="15" width="11.28515625" style="16" bestFit="1" customWidth="1"/>
    <col min="16" max="16" width="11.7109375" style="16" bestFit="1" customWidth="1"/>
    <col min="17" max="17" width="44.28515625" style="16" customWidth="1"/>
    <col min="18" max="18" width="7.42578125" style="16" bestFit="1" customWidth="1"/>
    <col min="19" max="19" width="20.28515625" style="16" bestFit="1" customWidth="1"/>
    <col min="20" max="20" width="12.5703125" style="16" bestFit="1" customWidth="1"/>
    <col min="21" max="21" width="27.42578125" style="16" bestFit="1" customWidth="1"/>
    <col min="22" max="22" width="10.42578125" style="16" bestFit="1" customWidth="1"/>
    <col min="23" max="23" width="11.85546875" style="16" bestFit="1" customWidth="1"/>
    <col min="24" max="24" width="26.5703125" style="16" bestFit="1" customWidth="1"/>
    <col min="25" max="25" width="23.140625" style="16" customWidth="1"/>
    <col min="26" max="26" width="14.140625" style="16" customWidth="1"/>
    <col min="27" max="27" width="35" style="16" bestFit="1" customWidth="1"/>
    <col min="28" max="28" width="28.28515625" style="16" customWidth="1"/>
    <col min="29" max="29" width="12.5703125" style="16" customWidth="1"/>
    <col min="30" max="30" width="11.28515625" style="16" customWidth="1"/>
    <col min="31" max="31" width="13" style="16" customWidth="1"/>
    <col min="32" max="32" width="11.42578125" style="16" customWidth="1"/>
    <col min="33" max="33" width="11.7109375" style="16" customWidth="1"/>
    <col min="34" max="34" width="12" style="16" customWidth="1"/>
    <col min="35" max="35" width="11.7109375" style="16" customWidth="1"/>
    <col min="36" max="36" width="11.85546875" style="16" customWidth="1"/>
    <col min="37" max="37" width="12" style="16" customWidth="1"/>
    <col min="38" max="38" width="12.42578125" style="16" customWidth="1"/>
    <col min="39" max="39" width="12.5703125" style="16" customWidth="1"/>
    <col min="40" max="40" width="11.85546875" style="16" customWidth="1"/>
    <col min="41" max="43" width="11.28515625" style="16" bestFit="1" customWidth="1"/>
    <col min="44" max="44" width="11.28515625" style="16" customWidth="1"/>
    <col min="45" max="45" width="7.7109375" style="16" bestFit="1" customWidth="1"/>
    <col min="46" max="46" width="8.140625" style="16" customWidth="1"/>
    <col min="47" max="47" width="6.7109375" style="16" bestFit="1" customWidth="1"/>
    <col min="48" max="48" width="9.140625" style="16"/>
    <col min="49" max="49" width="12.28515625" style="16" customWidth="1"/>
    <col min="50" max="61" width="14.7109375" style="16" customWidth="1"/>
    <col min="62" max="16384" width="9.140625" style="16"/>
  </cols>
  <sheetData>
    <row r="1" spans="1:61" ht="12.75">
      <c r="A1" s="50" t="s">
        <v>2540</v>
      </c>
      <c r="B1" s="50"/>
      <c r="C1" s="45"/>
      <c r="D1" s="45"/>
      <c r="E1" s="45"/>
      <c r="F1" s="45"/>
    </row>
    <row r="2" spans="1:61">
      <c r="A2" s="50"/>
      <c r="B2" s="50"/>
      <c r="C2" s="51" t="s">
        <v>2512</v>
      </c>
      <c r="D2" s="52"/>
      <c r="E2" s="52"/>
      <c r="F2" s="53"/>
      <c r="G2" s="63">
        <v>0</v>
      </c>
      <c r="H2" s="64"/>
      <c r="I2" s="65"/>
    </row>
    <row r="3" spans="1:61">
      <c r="A3" s="50"/>
      <c r="B3" s="50"/>
      <c r="C3" s="54"/>
      <c r="D3" s="55"/>
      <c r="E3" s="55"/>
      <c r="F3" s="56"/>
      <c r="G3" s="66"/>
      <c r="H3" s="67"/>
      <c r="I3" s="68"/>
    </row>
    <row r="4" spans="1:61" ht="12.75">
      <c r="A4" s="50"/>
      <c r="B4" s="50"/>
      <c r="C4" s="45"/>
      <c r="D4" s="45"/>
      <c r="E4" s="45"/>
      <c r="F4" s="45"/>
    </row>
    <row r="5" spans="1:61" ht="12.75">
      <c r="A5" s="50"/>
      <c r="B5" s="50"/>
      <c r="C5" s="57" t="s">
        <v>2513</v>
      </c>
      <c r="D5" s="58"/>
      <c r="E5" s="58"/>
      <c r="F5" s="59"/>
      <c r="G5" s="22" t="s">
        <v>2514</v>
      </c>
      <c r="H5" s="23" t="s">
        <v>2515</v>
      </c>
      <c r="I5" s="23" t="s">
        <v>2516</v>
      </c>
      <c r="J5" s="23" t="s">
        <v>2517</v>
      </c>
      <c r="K5" s="23" t="s">
        <v>2518</v>
      </c>
      <c r="L5" s="23" t="s">
        <v>2519</v>
      </c>
      <c r="M5" s="47" t="s">
        <v>2532</v>
      </c>
    </row>
    <row r="6" spans="1:61" ht="15" customHeight="1">
      <c r="A6" s="50"/>
      <c r="B6" s="50"/>
      <c r="C6" s="60"/>
      <c r="D6" s="61"/>
      <c r="E6" s="61"/>
      <c r="F6" s="62"/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61">
      <c r="A7" s="21"/>
      <c r="B7" s="21"/>
      <c r="C7" s="24"/>
      <c r="D7" s="24"/>
      <c r="E7" s="24"/>
      <c r="F7" s="24"/>
    </row>
    <row r="8" spans="1:61" s="15" customFormat="1" ht="56.25">
      <c r="A8" s="14" t="s">
        <v>2049</v>
      </c>
      <c r="B8" s="34" t="s">
        <v>0</v>
      </c>
      <c r="C8" s="34" t="s">
        <v>2486</v>
      </c>
      <c r="D8" s="34" t="s">
        <v>2487</v>
      </c>
      <c r="E8" s="34" t="s">
        <v>2488</v>
      </c>
      <c r="F8" s="34" t="s">
        <v>2489</v>
      </c>
      <c r="G8" s="34" t="s">
        <v>2490</v>
      </c>
      <c r="H8" s="34" t="s">
        <v>2491</v>
      </c>
      <c r="I8" s="35" t="s">
        <v>2492</v>
      </c>
      <c r="J8" s="36" t="s">
        <v>2493</v>
      </c>
      <c r="K8" s="36" t="s">
        <v>2486</v>
      </c>
      <c r="L8" s="36" t="s">
        <v>2487</v>
      </c>
      <c r="M8" s="36" t="s">
        <v>2488</v>
      </c>
      <c r="N8" s="36" t="s">
        <v>2489</v>
      </c>
      <c r="O8" s="36" t="s">
        <v>2490</v>
      </c>
      <c r="P8" s="36" t="s">
        <v>2491</v>
      </c>
      <c r="Q8" s="17" t="s">
        <v>2520</v>
      </c>
      <c r="R8" s="17" t="s">
        <v>1</v>
      </c>
      <c r="S8" s="17" t="s">
        <v>2</v>
      </c>
      <c r="T8" s="17" t="s">
        <v>2494</v>
      </c>
      <c r="U8" s="17" t="s">
        <v>3</v>
      </c>
      <c r="V8" s="17" t="s">
        <v>4</v>
      </c>
      <c r="W8" s="17" t="s">
        <v>5</v>
      </c>
      <c r="X8" s="17" t="s">
        <v>6</v>
      </c>
      <c r="Y8" s="17" t="s">
        <v>7</v>
      </c>
      <c r="Z8" s="13" t="s">
        <v>8</v>
      </c>
      <c r="AA8" s="13" t="s">
        <v>2495</v>
      </c>
      <c r="AB8" s="13" t="s">
        <v>2496</v>
      </c>
      <c r="AC8" s="13" t="s">
        <v>9</v>
      </c>
      <c r="AD8" s="17" t="s">
        <v>10</v>
      </c>
      <c r="AE8" s="13" t="s">
        <v>11</v>
      </c>
      <c r="AF8" s="12" t="s">
        <v>2497</v>
      </c>
      <c r="AG8" s="12" t="s">
        <v>2498</v>
      </c>
      <c r="AH8" s="12" t="s">
        <v>2499</v>
      </c>
      <c r="AI8" s="12" t="s">
        <v>2500</v>
      </c>
      <c r="AJ8" s="12" t="s">
        <v>2501</v>
      </c>
      <c r="AK8" s="12" t="s">
        <v>2502</v>
      </c>
      <c r="AL8" s="12" t="s">
        <v>2503</v>
      </c>
      <c r="AM8" s="12" t="s">
        <v>2504</v>
      </c>
      <c r="AN8" s="12" t="s">
        <v>2505</v>
      </c>
      <c r="AO8" s="12" t="s">
        <v>2506</v>
      </c>
      <c r="AP8" s="12" t="s">
        <v>2507</v>
      </c>
      <c r="AQ8" s="12" t="s">
        <v>2508</v>
      </c>
      <c r="AR8" s="12" t="s">
        <v>2509</v>
      </c>
      <c r="AS8" s="13" t="s">
        <v>2510</v>
      </c>
      <c r="AT8" s="13" t="s">
        <v>12</v>
      </c>
      <c r="AU8" s="13" t="s">
        <v>2511</v>
      </c>
      <c r="AV8" s="1" t="s">
        <v>13</v>
      </c>
      <c r="AW8" s="2" t="s">
        <v>14</v>
      </c>
      <c r="AX8" s="13" t="s">
        <v>2531</v>
      </c>
      <c r="AY8" s="2" t="s">
        <v>16</v>
      </c>
      <c r="AZ8" s="1" t="s">
        <v>17</v>
      </c>
      <c r="BA8" s="2" t="s">
        <v>18</v>
      </c>
      <c r="BB8" s="13" t="s">
        <v>19</v>
      </c>
      <c r="BC8" s="3" t="s">
        <v>20</v>
      </c>
      <c r="BD8" s="13" t="s">
        <v>21</v>
      </c>
      <c r="BE8" s="13" t="s">
        <v>2521</v>
      </c>
      <c r="BF8" s="13" t="s">
        <v>2522</v>
      </c>
      <c r="BG8" s="3" t="s">
        <v>15</v>
      </c>
      <c r="BH8" s="13" t="s">
        <v>22</v>
      </c>
      <c r="BI8" s="13" t="s">
        <v>23</v>
      </c>
    </row>
    <row r="9" spans="1:61" s="19" customFormat="1">
      <c r="A9" s="11" t="s">
        <v>2050</v>
      </c>
      <c r="B9" s="10" t="s">
        <v>24</v>
      </c>
      <c r="C9" s="10" t="s">
        <v>25</v>
      </c>
      <c r="D9" s="10" t="s">
        <v>26</v>
      </c>
      <c r="E9" s="10" t="s">
        <v>26</v>
      </c>
      <c r="F9" s="10" t="s">
        <v>27</v>
      </c>
      <c r="G9" s="18" t="s">
        <v>28</v>
      </c>
      <c r="H9" s="10"/>
      <c r="I9" s="18" t="s">
        <v>29</v>
      </c>
      <c r="J9" s="10" t="s">
        <v>30</v>
      </c>
      <c r="K9" s="18" t="s">
        <v>31</v>
      </c>
      <c r="L9" s="10" t="s">
        <v>26</v>
      </c>
      <c r="M9" s="10" t="s">
        <v>26</v>
      </c>
      <c r="N9" s="10" t="s">
        <v>32</v>
      </c>
      <c r="O9" s="18" t="s">
        <v>33</v>
      </c>
      <c r="P9" s="10"/>
      <c r="Q9" s="10" t="s">
        <v>34</v>
      </c>
      <c r="R9" s="18" t="s">
        <v>31</v>
      </c>
      <c r="S9" s="10" t="s">
        <v>26</v>
      </c>
      <c r="T9" s="10" t="s">
        <v>26</v>
      </c>
      <c r="U9" s="10" t="s">
        <v>35</v>
      </c>
      <c r="V9" s="18" t="s">
        <v>33</v>
      </c>
      <c r="W9" s="10"/>
      <c r="X9" s="18" t="s">
        <v>36</v>
      </c>
      <c r="Y9" s="18" t="s">
        <v>37</v>
      </c>
      <c r="Z9" s="10" t="s">
        <v>38</v>
      </c>
      <c r="AA9" s="10" t="s">
        <v>39</v>
      </c>
      <c r="AB9" s="10" t="s">
        <v>40</v>
      </c>
      <c r="AC9" s="10" t="s">
        <v>41</v>
      </c>
      <c r="AD9" s="18" t="s">
        <v>42</v>
      </c>
      <c r="AE9" s="10" t="s">
        <v>43</v>
      </c>
      <c r="AF9" s="10">
        <v>0</v>
      </c>
      <c r="AG9" s="10">
        <v>55</v>
      </c>
      <c r="AH9" s="10">
        <v>0</v>
      </c>
      <c r="AI9" s="10">
        <v>55</v>
      </c>
      <c r="AJ9" s="10">
        <v>0</v>
      </c>
      <c r="AK9" s="10">
        <v>0</v>
      </c>
      <c r="AL9" s="10">
        <v>358</v>
      </c>
      <c r="AM9" s="10">
        <v>44</v>
      </c>
      <c r="AN9" s="10">
        <v>0</v>
      </c>
      <c r="AO9" s="10">
        <v>55</v>
      </c>
      <c r="AP9" s="10">
        <v>0</v>
      </c>
      <c r="AQ9" s="10">
        <v>55</v>
      </c>
      <c r="AR9" s="10">
        <f t="shared" ref="AR9:AR72" si="0">SUM(AF9:AQ9)</f>
        <v>622</v>
      </c>
      <c r="AS9" s="10" t="s">
        <v>44</v>
      </c>
      <c r="AT9" s="10" t="s">
        <v>45</v>
      </c>
      <c r="AU9" s="18" t="s">
        <v>46</v>
      </c>
      <c r="AV9" s="10"/>
      <c r="AW9" s="46">
        <f>G2</f>
        <v>0</v>
      </c>
      <c r="AX9" s="5">
        <f t="shared" ref="AX9:AX72" si="1">AW9*AR9</f>
        <v>0</v>
      </c>
      <c r="AY9" s="10">
        <f>G6</f>
        <v>0</v>
      </c>
      <c r="AZ9" s="5">
        <f t="shared" ref="AZ9:AZ40" si="2">AY9*12</f>
        <v>0</v>
      </c>
      <c r="BA9" s="10">
        <v>4.3600000000000003</v>
      </c>
      <c r="BB9" s="5">
        <f t="shared" ref="BB9:BB14" si="3">BA9*12</f>
        <v>52.320000000000007</v>
      </c>
      <c r="BC9" s="6">
        <v>4.2689999999999999E-2</v>
      </c>
      <c r="BD9" s="5">
        <f t="shared" ref="BD9:BD72" si="4">BC9*AR9</f>
        <v>26.553179999999998</v>
      </c>
      <c r="BE9" s="5"/>
      <c r="BF9" s="5"/>
      <c r="BG9" s="7">
        <f t="shared" ref="BG9:BG72" si="5">BD9+BB9+AZ9+AX9+BF9</f>
        <v>78.873180000000005</v>
      </c>
      <c r="BH9" s="7">
        <f t="shared" ref="BH9:BH72" si="6">BG9*0.23</f>
        <v>18.140831400000003</v>
      </c>
      <c r="BI9" s="7">
        <f t="shared" ref="BI9:BI72" si="7">BH9+BG9</f>
        <v>97.014011400000015</v>
      </c>
    </row>
    <row r="10" spans="1:61" s="19" customFormat="1">
      <c r="A10" s="11" t="s">
        <v>2051</v>
      </c>
      <c r="B10" s="10" t="s">
        <v>24</v>
      </c>
      <c r="C10" s="10" t="s">
        <v>25</v>
      </c>
      <c r="D10" s="10" t="s">
        <v>26</v>
      </c>
      <c r="E10" s="10" t="s">
        <v>26</v>
      </c>
      <c r="F10" s="10" t="s">
        <v>27</v>
      </c>
      <c r="G10" s="18" t="s">
        <v>28</v>
      </c>
      <c r="H10" s="10"/>
      <c r="I10" s="18" t="s">
        <v>29</v>
      </c>
      <c r="J10" s="10" t="s">
        <v>47</v>
      </c>
      <c r="K10" s="18" t="s">
        <v>48</v>
      </c>
      <c r="L10" s="10" t="s">
        <v>26</v>
      </c>
      <c r="M10" s="10" t="s">
        <v>26</v>
      </c>
      <c r="N10" s="10" t="s">
        <v>49</v>
      </c>
      <c r="O10" s="18" t="s">
        <v>50</v>
      </c>
      <c r="P10" s="10"/>
      <c r="Q10" s="10" t="s">
        <v>51</v>
      </c>
      <c r="R10" s="18" t="s">
        <v>48</v>
      </c>
      <c r="S10" s="10" t="s">
        <v>26</v>
      </c>
      <c r="T10" s="10" t="s">
        <v>26</v>
      </c>
      <c r="U10" s="10" t="s">
        <v>49</v>
      </c>
      <c r="V10" s="18" t="s">
        <v>50</v>
      </c>
      <c r="W10" s="10"/>
      <c r="X10" s="18" t="s">
        <v>52</v>
      </c>
      <c r="Y10" s="18" t="s">
        <v>53</v>
      </c>
      <c r="Z10" s="10" t="s">
        <v>38</v>
      </c>
      <c r="AA10" s="10" t="s">
        <v>39</v>
      </c>
      <c r="AB10" s="10" t="s">
        <v>40</v>
      </c>
      <c r="AC10" s="10" t="s">
        <v>41</v>
      </c>
      <c r="AD10" s="18" t="s">
        <v>42</v>
      </c>
      <c r="AE10" s="10" t="s">
        <v>43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325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349</v>
      </c>
      <c r="AR10" s="10">
        <f t="shared" si="0"/>
        <v>674</v>
      </c>
      <c r="AS10" s="10" t="s">
        <v>44</v>
      </c>
      <c r="AT10" s="10" t="s">
        <v>45</v>
      </c>
      <c r="AU10" s="18" t="s">
        <v>46</v>
      </c>
      <c r="AV10" s="10"/>
      <c r="AW10" s="46">
        <f>AW9</f>
        <v>0</v>
      </c>
      <c r="AX10" s="5">
        <f t="shared" si="1"/>
        <v>0</v>
      </c>
      <c r="AY10" s="10">
        <f>AY9</f>
        <v>0</v>
      </c>
      <c r="AZ10" s="5">
        <f t="shared" si="2"/>
        <v>0</v>
      </c>
      <c r="BA10" s="10">
        <v>4.3600000000000003</v>
      </c>
      <c r="BB10" s="5">
        <f t="shared" si="3"/>
        <v>52.320000000000007</v>
      </c>
      <c r="BC10" s="6">
        <v>4.2689999999999999E-2</v>
      </c>
      <c r="BD10" s="5">
        <f t="shared" si="4"/>
        <v>28.773059999999997</v>
      </c>
      <c r="BE10" s="5"/>
      <c r="BF10" s="5"/>
      <c r="BG10" s="7">
        <f t="shared" si="5"/>
        <v>81.093060000000008</v>
      </c>
      <c r="BH10" s="7">
        <f t="shared" si="6"/>
        <v>18.651403800000004</v>
      </c>
      <c r="BI10" s="7">
        <f t="shared" si="7"/>
        <v>99.744463800000005</v>
      </c>
    </row>
    <row r="11" spans="1:61" s="19" customFormat="1">
      <c r="A11" s="11" t="s">
        <v>2052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8" t="s">
        <v>28</v>
      </c>
      <c r="H11" s="10"/>
      <c r="I11" s="18" t="s">
        <v>29</v>
      </c>
      <c r="J11" s="10" t="s">
        <v>47</v>
      </c>
      <c r="K11" s="18" t="s">
        <v>48</v>
      </c>
      <c r="L11" s="10" t="s">
        <v>26</v>
      </c>
      <c r="M11" s="10" t="s">
        <v>26</v>
      </c>
      <c r="N11" s="10" t="s">
        <v>49</v>
      </c>
      <c r="O11" s="18" t="s">
        <v>50</v>
      </c>
      <c r="P11" s="10"/>
      <c r="Q11" s="10" t="s">
        <v>54</v>
      </c>
      <c r="R11" s="18" t="s">
        <v>55</v>
      </c>
      <c r="S11" s="10" t="s">
        <v>26</v>
      </c>
      <c r="T11" s="10" t="s">
        <v>26</v>
      </c>
      <c r="U11" s="10" t="s">
        <v>56</v>
      </c>
      <c r="V11" s="18" t="s">
        <v>57</v>
      </c>
      <c r="W11" s="10"/>
      <c r="X11" s="18" t="s">
        <v>58</v>
      </c>
      <c r="Y11" s="18" t="s">
        <v>59</v>
      </c>
      <c r="Z11" s="10" t="s">
        <v>38</v>
      </c>
      <c r="AA11" s="10" t="s">
        <v>39</v>
      </c>
      <c r="AB11" s="10" t="s">
        <v>40</v>
      </c>
      <c r="AC11" s="10" t="s">
        <v>41</v>
      </c>
      <c r="AD11" s="18" t="s">
        <v>42</v>
      </c>
      <c r="AE11" s="10" t="s">
        <v>43</v>
      </c>
      <c r="AF11" s="10">
        <v>530770</v>
      </c>
      <c r="AG11" s="10">
        <v>488170</v>
      </c>
      <c r="AH11" s="10">
        <v>40277</v>
      </c>
      <c r="AI11" s="10">
        <v>225470</v>
      </c>
      <c r="AJ11" s="10">
        <v>115520</v>
      </c>
      <c r="AK11" s="10">
        <v>84760</v>
      </c>
      <c r="AL11" s="10">
        <v>37010</v>
      </c>
      <c r="AM11" s="10">
        <v>32900</v>
      </c>
      <c r="AN11" s="10">
        <v>84830</v>
      </c>
      <c r="AO11" s="10">
        <v>333230</v>
      </c>
      <c r="AP11" s="10">
        <v>445500</v>
      </c>
      <c r="AQ11" s="10">
        <v>302870</v>
      </c>
      <c r="AR11" s="10">
        <f t="shared" si="0"/>
        <v>2721307</v>
      </c>
      <c r="AS11" s="10" t="s">
        <v>60</v>
      </c>
      <c r="AT11" s="10" t="s">
        <v>45</v>
      </c>
      <c r="AU11" s="18" t="s">
        <v>46</v>
      </c>
      <c r="AV11" s="10"/>
      <c r="AW11" s="46">
        <f t="shared" ref="AW11:AW74" si="8">AW10</f>
        <v>0</v>
      </c>
      <c r="AX11" s="5">
        <f t="shared" si="1"/>
        <v>0</v>
      </c>
      <c r="AY11" s="10">
        <f>J6</f>
        <v>0</v>
      </c>
      <c r="AZ11" s="5">
        <f t="shared" si="2"/>
        <v>0</v>
      </c>
      <c r="BA11" s="10">
        <v>148.88999999999999</v>
      </c>
      <c r="BB11" s="5">
        <f t="shared" si="3"/>
        <v>1786.6799999999998</v>
      </c>
      <c r="BC11" s="6">
        <v>3.2969999999999999E-2</v>
      </c>
      <c r="BD11" s="5">
        <f t="shared" si="4"/>
        <v>89721.49179</v>
      </c>
      <c r="BE11" s="5"/>
      <c r="BF11" s="5"/>
      <c r="BG11" s="7">
        <f t="shared" si="5"/>
        <v>91508.171789999993</v>
      </c>
      <c r="BH11" s="7">
        <f t="shared" si="6"/>
        <v>21046.879511700001</v>
      </c>
      <c r="BI11" s="7">
        <f t="shared" si="7"/>
        <v>112555.05130169999</v>
      </c>
    </row>
    <row r="12" spans="1:61" s="19" customFormat="1">
      <c r="A12" s="11" t="s">
        <v>2053</v>
      </c>
      <c r="B12" s="10" t="s">
        <v>24</v>
      </c>
      <c r="C12" s="10" t="s">
        <v>25</v>
      </c>
      <c r="D12" s="10" t="s">
        <v>26</v>
      </c>
      <c r="E12" s="10" t="s">
        <v>26</v>
      </c>
      <c r="F12" s="10" t="s">
        <v>61</v>
      </c>
      <c r="G12" s="18" t="s">
        <v>28</v>
      </c>
      <c r="H12" s="10"/>
      <c r="I12" s="18" t="s">
        <v>29</v>
      </c>
      <c r="J12" s="10" t="s">
        <v>62</v>
      </c>
      <c r="K12" s="18" t="s">
        <v>63</v>
      </c>
      <c r="L12" s="10" t="s">
        <v>26</v>
      </c>
      <c r="M12" s="10" t="s">
        <v>26</v>
      </c>
      <c r="N12" s="10" t="s">
        <v>64</v>
      </c>
      <c r="O12" s="18" t="s">
        <v>65</v>
      </c>
      <c r="P12" s="10"/>
      <c r="Q12" s="10" t="s">
        <v>62</v>
      </c>
      <c r="R12" s="18" t="s">
        <v>63</v>
      </c>
      <c r="S12" s="10" t="s">
        <v>26</v>
      </c>
      <c r="T12" s="10" t="s">
        <v>26</v>
      </c>
      <c r="U12" s="10" t="s">
        <v>64</v>
      </c>
      <c r="V12" s="18" t="s">
        <v>65</v>
      </c>
      <c r="W12" s="10"/>
      <c r="X12" s="18" t="s">
        <v>66</v>
      </c>
      <c r="Y12" s="18" t="s">
        <v>67</v>
      </c>
      <c r="Z12" s="10" t="s">
        <v>38</v>
      </c>
      <c r="AA12" s="10" t="s">
        <v>39</v>
      </c>
      <c r="AB12" s="10" t="s">
        <v>40</v>
      </c>
      <c r="AC12" s="10" t="s">
        <v>41</v>
      </c>
      <c r="AD12" s="18" t="s">
        <v>42</v>
      </c>
      <c r="AE12" s="10" t="s">
        <v>43</v>
      </c>
      <c r="AF12" s="10">
        <v>20</v>
      </c>
      <c r="AG12" s="10">
        <v>20</v>
      </c>
      <c r="AH12" s="10">
        <v>20</v>
      </c>
      <c r="AI12" s="10">
        <v>20</v>
      </c>
      <c r="AJ12" s="10">
        <v>20</v>
      </c>
      <c r="AK12" s="10">
        <v>20</v>
      </c>
      <c r="AL12" s="10">
        <v>0</v>
      </c>
      <c r="AM12" s="10">
        <v>0</v>
      </c>
      <c r="AN12" s="10">
        <v>20</v>
      </c>
      <c r="AO12" s="10">
        <v>20</v>
      </c>
      <c r="AP12" s="10">
        <v>20</v>
      </c>
      <c r="AQ12" s="10">
        <v>20</v>
      </c>
      <c r="AR12" s="10">
        <f t="shared" si="0"/>
        <v>200</v>
      </c>
      <c r="AS12" s="10" t="s">
        <v>44</v>
      </c>
      <c r="AT12" s="10" t="s">
        <v>45</v>
      </c>
      <c r="AU12" s="18" t="s">
        <v>46</v>
      </c>
      <c r="AV12" s="10"/>
      <c r="AW12" s="46">
        <f t="shared" si="8"/>
        <v>0</v>
      </c>
      <c r="AX12" s="5">
        <f t="shared" si="1"/>
        <v>0</v>
      </c>
      <c r="AY12" s="10">
        <f>AY9</f>
        <v>0</v>
      </c>
      <c r="AZ12" s="5">
        <f t="shared" si="2"/>
        <v>0</v>
      </c>
      <c r="BA12" s="10">
        <v>4.3600000000000003</v>
      </c>
      <c r="BB12" s="5">
        <f t="shared" si="3"/>
        <v>52.320000000000007</v>
      </c>
      <c r="BC12" s="6">
        <v>4.2689999999999999E-2</v>
      </c>
      <c r="BD12" s="5">
        <f t="shared" si="4"/>
        <v>8.5380000000000003</v>
      </c>
      <c r="BE12" s="5"/>
      <c r="BF12" s="5"/>
      <c r="BG12" s="7">
        <f t="shared" si="5"/>
        <v>60.858000000000004</v>
      </c>
      <c r="BH12" s="7">
        <f t="shared" si="6"/>
        <v>13.997340000000001</v>
      </c>
      <c r="BI12" s="7">
        <f t="shared" si="7"/>
        <v>74.855340000000012</v>
      </c>
    </row>
    <row r="13" spans="1:61" s="19" customFormat="1">
      <c r="A13" s="11" t="s">
        <v>2054</v>
      </c>
      <c r="B13" s="10" t="s">
        <v>24</v>
      </c>
      <c r="C13" s="10" t="s">
        <v>68</v>
      </c>
      <c r="D13" s="10" t="s">
        <v>26</v>
      </c>
      <c r="E13" s="10" t="s">
        <v>26</v>
      </c>
      <c r="F13" s="10" t="s">
        <v>61</v>
      </c>
      <c r="G13" s="18" t="s">
        <v>28</v>
      </c>
      <c r="H13" s="10"/>
      <c r="I13" s="18" t="s">
        <v>29</v>
      </c>
      <c r="J13" s="10" t="s">
        <v>69</v>
      </c>
      <c r="K13" s="18" t="s">
        <v>70</v>
      </c>
      <c r="L13" s="10" t="s">
        <v>26</v>
      </c>
      <c r="M13" s="10" t="s">
        <v>26</v>
      </c>
      <c r="N13" s="10" t="s">
        <v>71</v>
      </c>
      <c r="O13" s="18" t="s">
        <v>72</v>
      </c>
      <c r="P13" s="10"/>
      <c r="Q13" s="10" t="s">
        <v>73</v>
      </c>
      <c r="R13" s="18" t="s">
        <v>70</v>
      </c>
      <c r="S13" s="10" t="s">
        <v>26</v>
      </c>
      <c r="T13" s="10" t="s">
        <v>26</v>
      </c>
      <c r="U13" s="10" t="s">
        <v>74</v>
      </c>
      <c r="V13" s="18" t="s">
        <v>75</v>
      </c>
      <c r="W13" s="10"/>
      <c r="X13" s="18" t="s">
        <v>76</v>
      </c>
      <c r="Y13" s="18" t="s">
        <v>77</v>
      </c>
      <c r="Z13" s="10" t="s">
        <v>38</v>
      </c>
      <c r="AA13" s="10" t="s">
        <v>39</v>
      </c>
      <c r="AB13" s="10" t="s">
        <v>40</v>
      </c>
      <c r="AC13" s="10" t="s">
        <v>41</v>
      </c>
      <c r="AD13" s="18" t="s">
        <v>42</v>
      </c>
      <c r="AE13" s="10" t="s">
        <v>43</v>
      </c>
      <c r="AF13" s="10">
        <v>91</v>
      </c>
      <c r="AG13" s="10">
        <v>91</v>
      </c>
      <c r="AH13" s="10">
        <v>91</v>
      </c>
      <c r="AI13" s="10">
        <v>91</v>
      </c>
      <c r="AJ13" s="10">
        <v>5</v>
      </c>
      <c r="AK13" s="10">
        <v>5</v>
      </c>
      <c r="AL13" s="10">
        <v>5</v>
      </c>
      <c r="AM13" s="10">
        <v>5</v>
      </c>
      <c r="AN13" s="10">
        <v>88</v>
      </c>
      <c r="AO13" s="10">
        <v>88</v>
      </c>
      <c r="AP13" s="10">
        <v>88</v>
      </c>
      <c r="AQ13" s="10">
        <v>88</v>
      </c>
      <c r="AR13" s="10">
        <f t="shared" si="0"/>
        <v>736</v>
      </c>
      <c r="AS13" s="10" t="s">
        <v>44</v>
      </c>
      <c r="AT13" s="10" t="s">
        <v>45</v>
      </c>
      <c r="AU13" s="18" t="s">
        <v>46</v>
      </c>
      <c r="AV13" s="10"/>
      <c r="AW13" s="46">
        <f t="shared" si="8"/>
        <v>0</v>
      </c>
      <c r="AX13" s="5">
        <f t="shared" si="1"/>
        <v>0</v>
      </c>
      <c r="AY13" s="10">
        <f>AY9</f>
        <v>0</v>
      </c>
      <c r="AZ13" s="5">
        <f t="shared" si="2"/>
        <v>0</v>
      </c>
      <c r="BA13" s="10">
        <v>4.3600000000000003</v>
      </c>
      <c r="BB13" s="5">
        <f t="shared" si="3"/>
        <v>52.320000000000007</v>
      </c>
      <c r="BC13" s="6">
        <v>4.2689999999999999E-2</v>
      </c>
      <c r="BD13" s="5">
        <f t="shared" si="4"/>
        <v>31.419840000000001</v>
      </c>
      <c r="BE13" s="5"/>
      <c r="BF13" s="5"/>
      <c r="BG13" s="7">
        <f t="shared" si="5"/>
        <v>83.739840000000015</v>
      </c>
      <c r="BH13" s="7">
        <f t="shared" si="6"/>
        <v>19.260163200000004</v>
      </c>
      <c r="BI13" s="7">
        <f t="shared" si="7"/>
        <v>103.00000320000002</v>
      </c>
    </row>
    <row r="14" spans="1:61" s="19" customFormat="1">
      <c r="A14" s="11" t="s">
        <v>2055</v>
      </c>
      <c r="B14" s="10" t="s">
        <v>24</v>
      </c>
      <c r="C14" s="10" t="s">
        <v>68</v>
      </c>
      <c r="D14" s="10" t="s">
        <v>26</v>
      </c>
      <c r="E14" s="10" t="s">
        <v>26</v>
      </c>
      <c r="F14" s="10" t="s">
        <v>61</v>
      </c>
      <c r="G14" s="18" t="s">
        <v>28</v>
      </c>
      <c r="H14" s="10"/>
      <c r="I14" s="18" t="s">
        <v>29</v>
      </c>
      <c r="J14" s="10" t="s">
        <v>69</v>
      </c>
      <c r="K14" s="18" t="s">
        <v>70</v>
      </c>
      <c r="L14" s="10" t="s">
        <v>26</v>
      </c>
      <c r="M14" s="10" t="s">
        <v>26</v>
      </c>
      <c r="N14" s="10" t="s">
        <v>71</v>
      </c>
      <c r="O14" s="18" t="s">
        <v>72</v>
      </c>
      <c r="P14" s="10"/>
      <c r="Q14" s="10" t="s">
        <v>73</v>
      </c>
      <c r="R14" s="18" t="s">
        <v>70</v>
      </c>
      <c r="S14" s="10" t="s">
        <v>26</v>
      </c>
      <c r="T14" s="10" t="s">
        <v>26</v>
      </c>
      <c r="U14" s="10" t="s">
        <v>74</v>
      </c>
      <c r="V14" s="18" t="s">
        <v>78</v>
      </c>
      <c r="W14" s="10"/>
      <c r="X14" s="18" t="s">
        <v>79</v>
      </c>
      <c r="Y14" s="18" t="s">
        <v>80</v>
      </c>
      <c r="Z14" s="10" t="s">
        <v>38</v>
      </c>
      <c r="AA14" s="10" t="s">
        <v>39</v>
      </c>
      <c r="AB14" s="10" t="s">
        <v>40</v>
      </c>
      <c r="AC14" s="10" t="s">
        <v>41</v>
      </c>
      <c r="AD14" s="18" t="s">
        <v>42</v>
      </c>
      <c r="AE14" s="10" t="s">
        <v>43</v>
      </c>
      <c r="AF14" s="10">
        <v>1510</v>
      </c>
      <c r="AG14" s="10">
        <v>1510</v>
      </c>
      <c r="AH14" s="10">
        <v>1510</v>
      </c>
      <c r="AI14" s="10">
        <v>1531</v>
      </c>
      <c r="AJ14" s="10">
        <v>1531</v>
      </c>
      <c r="AK14" s="10">
        <v>140</v>
      </c>
      <c r="AL14" s="10">
        <v>140</v>
      </c>
      <c r="AM14" s="10">
        <v>17</v>
      </c>
      <c r="AN14" s="10">
        <v>17</v>
      </c>
      <c r="AO14" s="10">
        <v>50</v>
      </c>
      <c r="AP14" s="10">
        <v>50</v>
      </c>
      <c r="AQ14" s="10">
        <v>1200</v>
      </c>
      <c r="AR14" s="10">
        <f t="shared" si="0"/>
        <v>9206</v>
      </c>
      <c r="AS14" s="10" t="s">
        <v>44</v>
      </c>
      <c r="AT14" s="10" t="s">
        <v>45</v>
      </c>
      <c r="AU14" s="18" t="s">
        <v>46</v>
      </c>
      <c r="AV14" s="10"/>
      <c r="AW14" s="46">
        <f t="shared" si="8"/>
        <v>0</v>
      </c>
      <c r="AX14" s="5">
        <f t="shared" si="1"/>
        <v>0</v>
      </c>
      <c r="AY14" s="10">
        <f>J6</f>
        <v>0</v>
      </c>
      <c r="AZ14" s="5">
        <f t="shared" si="2"/>
        <v>0</v>
      </c>
      <c r="BA14" s="10">
        <v>4.3600000000000003</v>
      </c>
      <c r="BB14" s="5">
        <f t="shared" si="3"/>
        <v>52.320000000000007</v>
      </c>
      <c r="BC14" s="6">
        <v>4.2689999999999999E-2</v>
      </c>
      <c r="BD14" s="5">
        <f t="shared" si="4"/>
        <v>393.00414000000001</v>
      </c>
      <c r="BE14" s="5"/>
      <c r="BF14" s="5"/>
      <c r="BG14" s="7">
        <f t="shared" si="5"/>
        <v>445.32414</v>
      </c>
      <c r="BH14" s="7">
        <f t="shared" si="6"/>
        <v>102.42455220000001</v>
      </c>
      <c r="BI14" s="7">
        <f t="shared" si="7"/>
        <v>547.74869220000005</v>
      </c>
    </row>
    <row r="15" spans="1:61" s="19" customFormat="1">
      <c r="A15" s="11" t="s">
        <v>2056</v>
      </c>
      <c r="B15" s="10" t="s">
        <v>24</v>
      </c>
      <c r="C15" s="10" t="s">
        <v>25</v>
      </c>
      <c r="D15" s="10" t="s">
        <v>26</v>
      </c>
      <c r="E15" s="10" t="s">
        <v>26</v>
      </c>
      <c r="F15" s="10" t="s">
        <v>61</v>
      </c>
      <c r="G15" s="18" t="s">
        <v>28</v>
      </c>
      <c r="H15" s="10"/>
      <c r="I15" s="18" t="s">
        <v>29</v>
      </c>
      <c r="J15" s="10" t="s">
        <v>81</v>
      </c>
      <c r="K15" s="18" t="s">
        <v>82</v>
      </c>
      <c r="L15" s="10" t="s">
        <v>26</v>
      </c>
      <c r="M15" s="10" t="s">
        <v>26</v>
      </c>
      <c r="N15" s="10" t="s">
        <v>83</v>
      </c>
      <c r="O15" s="18" t="s">
        <v>84</v>
      </c>
      <c r="P15" s="10"/>
      <c r="Q15" s="10" t="s">
        <v>85</v>
      </c>
      <c r="R15" s="18" t="s">
        <v>82</v>
      </c>
      <c r="S15" s="10" t="s">
        <v>26</v>
      </c>
      <c r="T15" s="10" t="s">
        <v>26</v>
      </c>
      <c r="U15" s="10" t="s">
        <v>83</v>
      </c>
      <c r="V15" s="18" t="s">
        <v>84</v>
      </c>
      <c r="W15" s="10"/>
      <c r="X15" s="18" t="s">
        <v>86</v>
      </c>
      <c r="Y15" s="18" t="s">
        <v>87</v>
      </c>
      <c r="Z15" s="10" t="s">
        <v>38</v>
      </c>
      <c r="AA15" s="10" t="s">
        <v>39</v>
      </c>
      <c r="AB15" s="10" t="s">
        <v>40</v>
      </c>
      <c r="AC15" s="10" t="s">
        <v>41</v>
      </c>
      <c r="AD15" s="18" t="s">
        <v>42</v>
      </c>
      <c r="AE15" s="10" t="s">
        <v>43</v>
      </c>
      <c r="AF15" s="10">
        <v>55384</v>
      </c>
      <c r="AG15" s="10">
        <v>47304</v>
      </c>
      <c r="AH15" s="10">
        <v>38687</v>
      </c>
      <c r="AI15" s="10">
        <v>2503</v>
      </c>
      <c r="AJ15" s="10">
        <v>1982</v>
      </c>
      <c r="AK15" s="10">
        <v>5304</v>
      </c>
      <c r="AL15" s="10">
        <v>283</v>
      </c>
      <c r="AM15" s="10">
        <v>815</v>
      </c>
      <c r="AN15" s="10">
        <v>2161</v>
      </c>
      <c r="AO15" s="10">
        <v>31959</v>
      </c>
      <c r="AP15" s="10">
        <v>38747</v>
      </c>
      <c r="AQ15" s="10">
        <v>54461</v>
      </c>
      <c r="AR15" s="10">
        <f t="shared" si="0"/>
        <v>279590</v>
      </c>
      <c r="AS15" s="10" t="s">
        <v>88</v>
      </c>
      <c r="AT15" s="10" t="s">
        <v>45</v>
      </c>
      <c r="AU15" s="18" t="s">
        <v>89</v>
      </c>
      <c r="AV15" s="10">
        <v>8760</v>
      </c>
      <c r="AW15" s="46">
        <f t="shared" si="8"/>
        <v>0</v>
      </c>
      <c r="AX15" s="5">
        <f t="shared" si="1"/>
        <v>0</v>
      </c>
      <c r="AY15" s="10">
        <f>K6</f>
        <v>0</v>
      </c>
      <c r="AZ15" s="5">
        <f t="shared" si="2"/>
        <v>0</v>
      </c>
      <c r="BA15" s="10">
        <v>4.6699999999999997E-3</v>
      </c>
      <c r="BB15" s="5">
        <f>BA15*AV15*AU15</f>
        <v>5318.1959999999999</v>
      </c>
      <c r="BC15" s="10">
        <v>1.7250000000000001E-2</v>
      </c>
      <c r="BD15" s="5">
        <f t="shared" si="4"/>
        <v>4822.9275000000007</v>
      </c>
      <c r="BE15" s="10"/>
      <c r="BF15" s="10"/>
      <c r="BG15" s="7">
        <f t="shared" si="5"/>
        <v>10141.123500000002</v>
      </c>
      <c r="BH15" s="7">
        <f t="shared" si="6"/>
        <v>2332.4584050000003</v>
      </c>
      <c r="BI15" s="7">
        <f t="shared" si="7"/>
        <v>12473.581905000003</v>
      </c>
    </row>
    <row r="16" spans="1:61" s="19" customFormat="1">
      <c r="A16" s="11" t="s">
        <v>2057</v>
      </c>
      <c r="B16" s="10" t="s">
        <v>24</v>
      </c>
      <c r="C16" s="10" t="s">
        <v>25</v>
      </c>
      <c r="D16" s="10" t="s">
        <v>26</v>
      </c>
      <c r="E16" s="10" t="s">
        <v>26</v>
      </c>
      <c r="F16" s="10" t="s">
        <v>27</v>
      </c>
      <c r="G16" s="18" t="s">
        <v>28</v>
      </c>
      <c r="H16" s="10"/>
      <c r="I16" s="18" t="s">
        <v>29</v>
      </c>
      <c r="J16" s="10" t="s">
        <v>90</v>
      </c>
      <c r="K16" s="18" t="s">
        <v>91</v>
      </c>
      <c r="L16" s="10" t="s">
        <v>26</v>
      </c>
      <c r="M16" s="10" t="s">
        <v>26</v>
      </c>
      <c r="N16" s="10" t="s">
        <v>92</v>
      </c>
      <c r="O16" s="18" t="s">
        <v>93</v>
      </c>
      <c r="P16" s="10"/>
      <c r="Q16" s="10" t="s">
        <v>94</v>
      </c>
      <c r="R16" s="18" t="s">
        <v>91</v>
      </c>
      <c r="S16" s="10" t="s">
        <v>26</v>
      </c>
      <c r="T16" s="10" t="s">
        <v>26</v>
      </c>
      <c r="U16" s="10" t="s">
        <v>92</v>
      </c>
      <c r="V16" s="18" t="s">
        <v>93</v>
      </c>
      <c r="W16" s="10"/>
      <c r="X16" s="18" t="s">
        <v>95</v>
      </c>
      <c r="Y16" s="18" t="s">
        <v>96</v>
      </c>
      <c r="Z16" s="10" t="s">
        <v>38</v>
      </c>
      <c r="AA16" s="10" t="s">
        <v>39</v>
      </c>
      <c r="AB16" s="10" t="s">
        <v>97</v>
      </c>
      <c r="AC16" s="10" t="s">
        <v>41</v>
      </c>
      <c r="AD16" s="18" t="s">
        <v>42</v>
      </c>
      <c r="AE16" s="10" t="s">
        <v>43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f t="shared" si="0"/>
        <v>0</v>
      </c>
      <c r="AS16" s="10" t="s">
        <v>44</v>
      </c>
      <c r="AT16" s="10" t="s">
        <v>45</v>
      </c>
      <c r="AU16" s="18" t="s">
        <v>46</v>
      </c>
      <c r="AV16" s="10"/>
      <c r="AW16" s="46">
        <f t="shared" si="8"/>
        <v>0</v>
      </c>
      <c r="AX16" s="5">
        <f t="shared" si="1"/>
        <v>0</v>
      </c>
      <c r="AY16" s="10">
        <f>AY9</f>
        <v>0</v>
      </c>
      <c r="AZ16" s="5">
        <f t="shared" si="2"/>
        <v>0</v>
      </c>
      <c r="BA16" s="10">
        <v>4.3600000000000003</v>
      </c>
      <c r="BB16" s="5">
        <f t="shared" ref="BB16:BB21" si="9">BA16*12</f>
        <v>52.320000000000007</v>
      </c>
      <c r="BC16" s="6">
        <v>4.2689999999999999E-2</v>
      </c>
      <c r="BD16" s="5">
        <f t="shared" si="4"/>
        <v>0</v>
      </c>
      <c r="BE16" s="5"/>
      <c r="BF16" s="5"/>
      <c r="BG16" s="7">
        <f t="shared" si="5"/>
        <v>52.320000000000007</v>
      </c>
      <c r="BH16" s="7">
        <f t="shared" si="6"/>
        <v>12.033600000000002</v>
      </c>
      <c r="BI16" s="7">
        <f t="shared" si="7"/>
        <v>64.353600000000014</v>
      </c>
    </row>
    <row r="17" spans="1:61" s="19" customFormat="1">
      <c r="A17" s="11" t="s">
        <v>2058</v>
      </c>
      <c r="B17" s="10" t="s">
        <v>24</v>
      </c>
      <c r="C17" s="10" t="s">
        <v>25</v>
      </c>
      <c r="D17" s="10" t="s">
        <v>26</v>
      </c>
      <c r="E17" s="10" t="s">
        <v>26</v>
      </c>
      <c r="F17" s="10" t="s">
        <v>27</v>
      </c>
      <c r="G17" s="18" t="s">
        <v>28</v>
      </c>
      <c r="H17" s="10"/>
      <c r="I17" s="18" t="s">
        <v>29</v>
      </c>
      <c r="J17" s="10" t="s">
        <v>90</v>
      </c>
      <c r="K17" s="18" t="s">
        <v>91</v>
      </c>
      <c r="L17" s="10" t="s">
        <v>26</v>
      </c>
      <c r="M17" s="10" t="s">
        <v>26</v>
      </c>
      <c r="N17" s="10" t="s">
        <v>92</v>
      </c>
      <c r="O17" s="18" t="s">
        <v>93</v>
      </c>
      <c r="P17" s="10"/>
      <c r="Q17" s="10" t="s">
        <v>94</v>
      </c>
      <c r="R17" s="18" t="s">
        <v>91</v>
      </c>
      <c r="S17" s="10" t="s">
        <v>26</v>
      </c>
      <c r="T17" s="10" t="s">
        <v>26</v>
      </c>
      <c r="U17" s="10" t="s">
        <v>92</v>
      </c>
      <c r="V17" s="18" t="s">
        <v>93</v>
      </c>
      <c r="W17" s="10"/>
      <c r="X17" s="18" t="s">
        <v>98</v>
      </c>
      <c r="Y17" s="18" t="s">
        <v>96</v>
      </c>
      <c r="Z17" s="10" t="s">
        <v>38</v>
      </c>
      <c r="AA17" s="10" t="s">
        <v>39</v>
      </c>
      <c r="AB17" s="10" t="s">
        <v>97</v>
      </c>
      <c r="AC17" s="10" t="s">
        <v>41</v>
      </c>
      <c r="AD17" s="18" t="s">
        <v>42</v>
      </c>
      <c r="AE17" s="10" t="s">
        <v>43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f t="shared" si="0"/>
        <v>0</v>
      </c>
      <c r="AS17" s="10" t="s">
        <v>99</v>
      </c>
      <c r="AT17" s="10" t="s">
        <v>45</v>
      </c>
      <c r="AU17" s="18" t="s">
        <v>46</v>
      </c>
      <c r="AV17" s="10"/>
      <c r="AW17" s="46">
        <f t="shared" si="8"/>
        <v>0</v>
      </c>
      <c r="AX17" s="5">
        <f t="shared" si="1"/>
        <v>0</v>
      </c>
      <c r="AY17" s="10">
        <f>I6</f>
        <v>0</v>
      </c>
      <c r="AZ17" s="5">
        <f t="shared" si="2"/>
        <v>0</v>
      </c>
      <c r="BA17" s="10">
        <v>30.84</v>
      </c>
      <c r="BB17" s="5">
        <f t="shared" si="9"/>
        <v>370.08</v>
      </c>
      <c r="BC17" s="6">
        <v>3.3070000000000002E-2</v>
      </c>
      <c r="BD17" s="5">
        <f t="shared" si="4"/>
        <v>0</v>
      </c>
      <c r="BE17" s="5"/>
      <c r="BF17" s="5"/>
      <c r="BG17" s="7">
        <f t="shared" si="5"/>
        <v>370.08</v>
      </c>
      <c r="BH17" s="7">
        <f t="shared" si="6"/>
        <v>85.118399999999994</v>
      </c>
      <c r="BI17" s="7">
        <f t="shared" si="7"/>
        <v>455.19839999999999</v>
      </c>
    </row>
    <row r="18" spans="1:61" s="19" customFormat="1">
      <c r="A18" s="11" t="s">
        <v>2059</v>
      </c>
      <c r="B18" s="10" t="s">
        <v>24</v>
      </c>
      <c r="C18" s="10" t="s">
        <v>25</v>
      </c>
      <c r="D18" s="10" t="s">
        <v>26</v>
      </c>
      <c r="E18" s="10" t="s">
        <v>26</v>
      </c>
      <c r="F18" s="10" t="s">
        <v>61</v>
      </c>
      <c r="G18" s="18" t="s">
        <v>28</v>
      </c>
      <c r="H18" s="10"/>
      <c r="I18" s="18" t="s">
        <v>29</v>
      </c>
      <c r="J18" s="10" t="s">
        <v>100</v>
      </c>
      <c r="K18" s="18" t="s">
        <v>101</v>
      </c>
      <c r="L18" s="10" t="s">
        <v>26</v>
      </c>
      <c r="M18" s="10" t="s">
        <v>26</v>
      </c>
      <c r="N18" s="10" t="s">
        <v>102</v>
      </c>
      <c r="O18" s="18" t="s">
        <v>103</v>
      </c>
      <c r="P18" s="10"/>
      <c r="Q18" s="10" t="s">
        <v>104</v>
      </c>
      <c r="R18" s="18" t="s">
        <v>101</v>
      </c>
      <c r="S18" s="10" t="s">
        <v>26</v>
      </c>
      <c r="T18" s="10" t="s">
        <v>26</v>
      </c>
      <c r="U18" s="10" t="s">
        <v>102</v>
      </c>
      <c r="V18" s="18" t="s">
        <v>103</v>
      </c>
      <c r="W18" s="10"/>
      <c r="X18" s="18" t="s">
        <v>105</v>
      </c>
      <c r="Y18" s="18" t="s">
        <v>106</v>
      </c>
      <c r="Z18" s="10" t="s">
        <v>38</v>
      </c>
      <c r="AA18" s="10" t="s">
        <v>39</v>
      </c>
      <c r="AB18" s="10" t="s">
        <v>40</v>
      </c>
      <c r="AC18" s="10" t="s">
        <v>41</v>
      </c>
      <c r="AD18" s="18" t="s">
        <v>42</v>
      </c>
      <c r="AE18" s="10" t="s">
        <v>43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f t="shared" si="0"/>
        <v>0</v>
      </c>
      <c r="AS18" s="10" t="s">
        <v>44</v>
      </c>
      <c r="AT18" s="10" t="s">
        <v>45</v>
      </c>
      <c r="AU18" s="18" t="s">
        <v>46</v>
      </c>
      <c r="AV18" s="10"/>
      <c r="AW18" s="46">
        <f t="shared" si="8"/>
        <v>0</v>
      </c>
      <c r="AX18" s="5">
        <f t="shared" si="1"/>
        <v>0</v>
      </c>
      <c r="AY18" s="10">
        <f>AY9</f>
        <v>0</v>
      </c>
      <c r="AZ18" s="5">
        <f t="shared" si="2"/>
        <v>0</v>
      </c>
      <c r="BA18" s="10">
        <v>4.3600000000000003</v>
      </c>
      <c r="BB18" s="5">
        <f t="shared" si="9"/>
        <v>52.320000000000007</v>
      </c>
      <c r="BC18" s="6">
        <v>4.2689999999999999E-2</v>
      </c>
      <c r="BD18" s="5">
        <f t="shared" si="4"/>
        <v>0</v>
      </c>
      <c r="BE18" s="5"/>
      <c r="BF18" s="5"/>
      <c r="BG18" s="7">
        <f t="shared" si="5"/>
        <v>52.320000000000007</v>
      </c>
      <c r="BH18" s="7">
        <f t="shared" si="6"/>
        <v>12.033600000000002</v>
      </c>
      <c r="BI18" s="7">
        <f t="shared" si="7"/>
        <v>64.353600000000014</v>
      </c>
    </row>
    <row r="19" spans="1:61" s="19" customFormat="1">
      <c r="A19" s="11" t="s">
        <v>2060</v>
      </c>
      <c r="B19" s="10" t="s">
        <v>24</v>
      </c>
      <c r="C19" s="10" t="s">
        <v>25</v>
      </c>
      <c r="D19" s="10" t="s">
        <v>26</v>
      </c>
      <c r="E19" s="10" t="s">
        <v>26</v>
      </c>
      <c r="F19" s="10" t="s">
        <v>61</v>
      </c>
      <c r="G19" s="18" t="s">
        <v>28</v>
      </c>
      <c r="H19" s="10"/>
      <c r="I19" s="18" t="s">
        <v>29</v>
      </c>
      <c r="J19" s="10" t="s">
        <v>100</v>
      </c>
      <c r="K19" s="18" t="s">
        <v>101</v>
      </c>
      <c r="L19" s="10" t="s">
        <v>26</v>
      </c>
      <c r="M19" s="10" t="s">
        <v>26</v>
      </c>
      <c r="N19" s="10" t="s">
        <v>102</v>
      </c>
      <c r="O19" s="18" t="s">
        <v>103</v>
      </c>
      <c r="P19" s="10"/>
      <c r="Q19" s="10" t="s">
        <v>104</v>
      </c>
      <c r="R19" s="18" t="s">
        <v>107</v>
      </c>
      <c r="S19" s="10" t="s">
        <v>26</v>
      </c>
      <c r="T19" s="10" t="s">
        <v>26</v>
      </c>
      <c r="U19" s="10" t="s">
        <v>108</v>
      </c>
      <c r="V19" s="18" t="s">
        <v>65</v>
      </c>
      <c r="W19" s="10"/>
      <c r="X19" s="18" t="s">
        <v>109</v>
      </c>
      <c r="Y19" s="18" t="s">
        <v>110</v>
      </c>
      <c r="Z19" s="10" t="s">
        <v>38</v>
      </c>
      <c r="AA19" s="10" t="s">
        <v>39</v>
      </c>
      <c r="AB19" s="10" t="s">
        <v>40</v>
      </c>
      <c r="AC19" s="10" t="s">
        <v>41</v>
      </c>
      <c r="AD19" s="18" t="s">
        <v>42</v>
      </c>
      <c r="AE19" s="10" t="s">
        <v>43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f t="shared" si="0"/>
        <v>0</v>
      </c>
      <c r="AS19" s="10" t="s">
        <v>44</v>
      </c>
      <c r="AT19" s="10" t="s">
        <v>45</v>
      </c>
      <c r="AU19" s="18" t="s">
        <v>46</v>
      </c>
      <c r="AV19" s="10"/>
      <c r="AW19" s="46">
        <f t="shared" si="8"/>
        <v>0</v>
      </c>
      <c r="AX19" s="5">
        <f t="shared" si="1"/>
        <v>0</v>
      </c>
      <c r="AY19" s="10">
        <f>AY9</f>
        <v>0</v>
      </c>
      <c r="AZ19" s="5">
        <f t="shared" si="2"/>
        <v>0</v>
      </c>
      <c r="BA19" s="10">
        <v>4.3600000000000003</v>
      </c>
      <c r="BB19" s="5">
        <f t="shared" si="9"/>
        <v>52.320000000000007</v>
      </c>
      <c r="BC19" s="6">
        <v>4.2689999999999999E-2</v>
      </c>
      <c r="BD19" s="5">
        <f t="shared" si="4"/>
        <v>0</v>
      </c>
      <c r="BE19" s="5"/>
      <c r="BF19" s="5"/>
      <c r="BG19" s="7">
        <f t="shared" si="5"/>
        <v>52.320000000000007</v>
      </c>
      <c r="BH19" s="7">
        <f t="shared" si="6"/>
        <v>12.033600000000002</v>
      </c>
      <c r="BI19" s="7">
        <f t="shared" si="7"/>
        <v>64.353600000000014</v>
      </c>
    </row>
    <row r="20" spans="1:61" s="19" customFormat="1">
      <c r="A20" s="11" t="s">
        <v>2061</v>
      </c>
      <c r="B20" s="10" t="s">
        <v>24</v>
      </c>
      <c r="C20" s="10" t="s">
        <v>25</v>
      </c>
      <c r="D20" s="10" t="s">
        <v>26</v>
      </c>
      <c r="E20" s="10" t="s">
        <v>26</v>
      </c>
      <c r="F20" s="10" t="s">
        <v>27</v>
      </c>
      <c r="G20" s="18" t="s">
        <v>28</v>
      </c>
      <c r="H20" s="10"/>
      <c r="I20" s="18" t="s">
        <v>29</v>
      </c>
      <c r="J20" s="10" t="s">
        <v>111</v>
      </c>
      <c r="K20" s="18" t="s">
        <v>112</v>
      </c>
      <c r="L20" s="10" t="s">
        <v>26</v>
      </c>
      <c r="M20" s="10" t="s">
        <v>26</v>
      </c>
      <c r="N20" s="10" t="s">
        <v>113</v>
      </c>
      <c r="O20" s="18" t="s">
        <v>114</v>
      </c>
      <c r="P20" s="10"/>
      <c r="Q20" s="10" t="s">
        <v>111</v>
      </c>
      <c r="R20" s="18" t="s">
        <v>112</v>
      </c>
      <c r="S20" s="10" t="s">
        <v>26</v>
      </c>
      <c r="T20" s="10" t="s">
        <v>26</v>
      </c>
      <c r="U20" s="10" t="s">
        <v>115</v>
      </c>
      <c r="V20" s="18" t="s">
        <v>114</v>
      </c>
      <c r="W20" s="10"/>
      <c r="X20" s="18" t="s">
        <v>116</v>
      </c>
      <c r="Y20" s="18" t="s">
        <v>117</v>
      </c>
      <c r="Z20" s="10" t="s">
        <v>38</v>
      </c>
      <c r="AA20" s="10" t="s">
        <v>118</v>
      </c>
      <c r="AB20" s="10" t="s">
        <v>119</v>
      </c>
      <c r="AC20" s="10" t="s">
        <v>41</v>
      </c>
      <c r="AD20" s="18" t="s">
        <v>42</v>
      </c>
      <c r="AE20" s="10" t="s">
        <v>43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22</v>
      </c>
      <c r="AR20" s="10">
        <f t="shared" si="0"/>
        <v>22</v>
      </c>
      <c r="AS20" s="10" t="s">
        <v>44</v>
      </c>
      <c r="AT20" s="10" t="s">
        <v>45</v>
      </c>
      <c r="AU20" s="10"/>
      <c r="AV20" s="10"/>
      <c r="AW20" s="46">
        <f t="shared" si="8"/>
        <v>0</v>
      </c>
      <c r="AX20" s="5">
        <f t="shared" si="1"/>
        <v>0</v>
      </c>
      <c r="AY20" s="10">
        <f>AY9</f>
        <v>0</v>
      </c>
      <c r="AZ20" s="5">
        <f t="shared" si="2"/>
        <v>0</v>
      </c>
      <c r="BA20" s="10">
        <v>4.3600000000000003</v>
      </c>
      <c r="BB20" s="5">
        <f t="shared" si="9"/>
        <v>52.320000000000007</v>
      </c>
      <c r="BC20" s="6">
        <v>4.2689999999999999E-2</v>
      </c>
      <c r="BD20" s="5">
        <f t="shared" si="4"/>
        <v>0.93918000000000001</v>
      </c>
      <c r="BE20" s="5"/>
      <c r="BF20" s="5"/>
      <c r="BG20" s="7">
        <f t="shared" si="5"/>
        <v>53.259180000000008</v>
      </c>
      <c r="BH20" s="7">
        <f t="shared" si="6"/>
        <v>12.249611400000003</v>
      </c>
      <c r="BI20" s="7">
        <f t="shared" si="7"/>
        <v>65.508791400000007</v>
      </c>
    </row>
    <row r="21" spans="1:61" s="19" customFormat="1">
      <c r="A21" s="11" t="s">
        <v>2062</v>
      </c>
      <c r="B21" s="10" t="s">
        <v>24</v>
      </c>
      <c r="C21" s="10" t="s">
        <v>25</v>
      </c>
      <c r="D21" s="10" t="s">
        <v>26</v>
      </c>
      <c r="E21" s="10" t="s">
        <v>26</v>
      </c>
      <c r="F21" s="10" t="s">
        <v>27</v>
      </c>
      <c r="G21" s="18" t="s">
        <v>28</v>
      </c>
      <c r="H21" s="10"/>
      <c r="I21" s="18" t="s">
        <v>29</v>
      </c>
      <c r="J21" s="10" t="s">
        <v>120</v>
      </c>
      <c r="K21" s="18" t="s">
        <v>121</v>
      </c>
      <c r="L21" s="10" t="s">
        <v>26</v>
      </c>
      <c r="M21" s="10" t="s">
        <v>26</v>
      </c>
      <c r="N21" s="10" t="s">
        <v>122</v>
      </c>
      <c r="O21" s="18" t="s">
        <v>123</v>
      </c>
      <c r="P21" s="10"/>
      <c r="Q21" s="10" t="s">
        <v>120</v>
      </c>
      <c r="R21" s="18" t="s">
        <v>121</v>
      </c>
      <c r="S21" s="10" t="s">
        <v>26</v>
      </c>
      <c r="T21" s="10" t="s">
        <v>26</v>
      </c>
      <c r="U21" s="10" t="s">
        <v>122</v>
      </c>
      <c r="V21" s="18" t="s">
        <v>123</v>
      </c>
      <c r="W21" s="10"/>
      <c r="X21" s="18" t="s">
        <v>124</v>
      </c>
      <c r="Y21" s="18" t="s">
        <v>125</v>
      </c>
      <c r="Z21" s="10" t="s">
        <v>38</v>
      </c>
      <c r="AA21" s="10" t="s">
        <v>39</v>
      </c>
      <c r="AB21" s="10" t="s">
        <v>40</v>
      </c>
      <c r="AC21" s="10" t="s">
        <v>41</v>
      </c>
      <c r="AD21" s="18" t="s">
        <v>42</v>
      </c>
      <c r="AE21" s="10" t="s">
        <v>126</v>
      </c>
      <c r="AF21" s="10">
        <v>182</v>
      </c>
      <c r="AG21" s="10">
        <v>229</v>
      </c>
      <c r="AH21" s="10">
        <v>182</v>
      </c>
      <c r="AI21" s="10">
        <v>182</v>
      </c>
      <c r="AJ21" s="10">
        <v>200</v>
      </c>
      <c r="AK21" s="10">
        <v>200</v>
      </c>
      <c r="AL21" s="10">
        <v>100</v>
      </c>
      <c r="AM21" s="10">
        <v>100</v>
      </c>
      <c r="AN21" s="10">
        <v>380</v>
      </c>
      <c r="AO21" s="10">
        <v>400</v>
      </c>
      <c r="AP21" s="10">
        <v>400</v>
      </c>
      <c r="AQ21" s="10">
        <v>400</v>
      </c>
      <c r="AR21" s="10">
        <f t="shared" si="0"/>
        <v>2955</v>
      </c>
      <c r="AS21" s="10" t="s">
        <v>99</v>
      </c>
      <c r="AT21" s="10" t="s">
        <v>45</v>
      </c>
      <c r="AU21" s="18" t="s">
        <v>46</v>
      </c>
      <c r="AV21" s="10"/>
      <c r="AW21" s="46">
        <f t="shared" si="8"/>
        <v>0</v>
      </c>
      <c r="AX21" s="5">
        <f t="shared" si="1"/>
        <v>0</v>
      </c>
      <c r="AY21" s="10">
        <f>I6</f>
        <v>0</v>
      </c>
      <c r="AZ21" s="5">
        <f t="shared" si="2"/>
        <v>0</v>
      </c>
      <c r="BA21" s="10">
        <v>30.84</v>
      </c>
      <c r="BB21" s="5">
        <f t="shared" si="9"/>
        <v>370.08</v>
      </c>
      <c r="BC21" s="6">
        <v>3.3070000000000002E-2</v>
      </c>
      <c r="BD21" s="5">
        <f t="shared" si="4"/>
        <v>97.721850000000003</v>
      </c>
      <c r="BE21" s="5"/>
      <c r="BF21" s="5"/>
      <c r="BG21" s="7">
        <f t="shared" si="5"/>
        <v>467.80185</v>
      </c>
      <c r="BH21" s="7">
        <f t="shared" si="6"/>
        <v>107.5944255</v>
      </c>
      <c r="BI21" s="7">
        <f t="shared" si="7"/>
        <v>575.3962755</v>
      </c>
    </row>
    <row r="22" spans="1:61" s="19" customFormat="1">
      <c r="A22" s="11" t="s">
        <v>2063</v>
      </c>
      <c r="B22" s="10" t="s">
        <v>24</v>
      </c>
      <c r="C22" s="10" t="s">
        <v>25</v>
      </c>
      <c r="D22" s="10" t="s">
        <v>26</v>
      </c>
      <c r="E22" s="10" t="s">
        <v>26</v>
      </c>
      <c r="F22" s="10" t="s">
        <v>27</v>
      </c>
      <c r="G22" s="18" t="s">
        <v>28</v>
      </c>
      <c r="H22" s="10"/>
      <c r="I22" s="18" t="s">
        <v>29</v>
      </c>
      <c r="J22" s="10" t="s">
        <v>127</v>
      </c>
      <c r="K22" s="18" t="s">
        <v>128</v>
      </c>
      <c r="L22" s="10" t="s">
        <v>26</v>
      </c>
      <c r="M22" s="10" t="s">
        <v>26</v>
      </c>
      <c r="N22" s="10" t="s">
        <v>129</v>
      </c>
      <c r="O22" s="18" t="s">
        <v>130</v>
      </c>
      <c r="P22" s="10"/>
      <c r="Q22" s="10" t="s">
        <v>127</v>
      </c>
      <c r="R22" s="18" t="s">
        <v>128</v>
      </c>
      <c r="S22" s="10" t="s">
        <v>26</v>
      </c>
      <c r="T22" s="10" t="s">
        <v>26</v>
      </c>
      <c r="U22" s="10" t="s">
        <v>129</v>
      </c>
      <c r="V22" s="18" t="s">
        <v>130</v>
      </c>
      <c r="W22" s="10"/>
      <c r="X22" s="18" t="s">
        <v>131</v>
      </c>
      <c r="Y22" s="18" t="s">
        <v>132</v>
      </c>
      <c r="Z22" s="10" t="s">
        <v>38</v>
      </c>
      <c r="AA22" s="10" t="s">
        <v>39</v>
      </c>
      <c r="AB22" s="10" t="s">
        <v>40</v>
      </c>
      <c r="AC22" s="10" t="s">
        <v>41</v>
      </c>
      <c r="AD22" s="18" t="s">
        <v>42</v>
      </c>
      <c r="AE22" s="10" t="s">
        <v>43</v>
      </c>
      <c r="AF22" s="10">
        <v>57251</v>
      </c>
      <c r="AG22" s="10">
        <v>43499</v>
      </c>
      <c r="AH22" s="10">
        <v>38854</v>
      </c>
      <c r="AI22" s="10">
        <v>1616</v>
      </c>
      <c r="AJ22" s="10">
        <v>3536</v>
      </c>
      <c r="AK22" s="10">
        <v>3212</v>
      </c>
      <c r="AL22" s="10">
        <v>3051</v>
      </c>
      <c r="AM22" s="10">
        <v>2954</v>
      </c>
      <c r="AN22" s="10">
        <v>3469</v>
      </c>
      <c r="AO22" s="10">
        <v>29021</v>
      </c>
      <c r="AP22" s="10">
        <v>33682</v>
      </c>
      <c r="AQ22" s="10">
        <v>54888</v>
      </c>
      <c r="AR22" s="10">
        <f t="shared" si="0"/>
        <v>275033</v>
      </c>
      <c r="AS22" s="10" t="s">
        <v>88</v>
      </c>
      <c r="AT22" s="10" t="s">
        <v>45</v>
      </c>
      <c r="AU22" s="18" t="s">
        <v>133</v>
      </c>
      <c r="AV22" s="10">
        <v>8760</v>
      </c>
      <c r="AW22" s="46">
        <f t="shared" si="8"/>
        <v>0</v>
      </c>
      <c r="AX22" s="5">
        <f t="shared" si="1"/>
        <v>0</v>
      </c>
      <c r="AY22" s="10">
        <f>K6</f>
        <v>0</v>
      </c>
      <c r="AZ22" s="5">
        <f t="shared" si="2"/>
        <v>0</v>
      </c>
      <c r="BA22" s="10">
        <v>4.6699999999999997E-3</v>
      </c>
      <c r="BB22" s="5">
        <f>BA22*AV22*AU22</f>
        <v>4540.9211999999998</v>
      </c>
      <c r="BC22" s="10">
        <v>1.7250000000000001E-2</v>
      </c>
      <c r="BD22" s="5">
        <f t="shared" si="4"/>
        <v>4744.3192500000005</v>
      </c>
      <c r="BE22" s="10"/>
      <c r="BF22" s="10"/>
      <c r="BG22" s="7">
        <f t="shared" si="5"/>
        <v>9285.2404500000011</v>
      </c>
      <c r="BH22" s="7">
        <f t="shared" si="6"/>
        <v>2135.6053035000004</v>
      </c>
      <c r="BI22" s="7">
        <f t="shared" si="7"/>
        <v>11420.845753500002</v>
      </c>
    </row>
    <row r="23" spans="1:61" s="19" customFormat="1">
      <c r="A23" s="11" t="s">
        <v>2064</v>
      </c>
      <c r="B23" s="10" t="s">
        <v>24</v>
      </c>
      <c r="C23" s="10" t="s">
        <v>25</v>
      </c>
      <c r="D23" s="10" t="s">
        <v>26</v>
      </c>
      <c r="E23" s="10" t="s">
        <v>26</v>
      </c>
      <c r="F23" s="10" t="s">
        <v>61</v>
      </c>
      <c r="G23" s="18" t="s">
        <v>28</v>
      </c>
      <c r="H23" s="10"/>
      <c r="I23" s="18" t="s">
        <v>29</v>
      </c>
      <c r="J23" s="10" t="s">
        <v>134</v>
      </c>
      <c r="K23" s="18" t="s">
        <v>135</v>
      </c>
      <c r="L23" s="10" t="s">
        <v>26</v>
      </c>
      <c r="M23" s="10" t="s">
        <v>26</v>
      </c>
      <c r="N23" s="10" t="s">
        <v>136</v>
      </c>
      <c r="O23" s="18" t="s">
        <v>137</v>
      </c>
      <c r="P23" s="10"/>
      <c r="Q23" s="10" t="s">
        <v>134</v>
      </c>
      <c r="R23" s="18" t="s">
        <v>135</v>
      </c>
      <c r="S23" s="10" t="s">
        <v>26</v>
      </c>
      <c r="T23" s="10" t="s">
        <v>26</v>
      </c>
      <c r="U23" s="10" t="s">
        <v>136</v>
      </c>
      <c r="V23" s="18" t="s">
        <v>138</v>
      </c>
      <c r="W23" s="10"/>
      <c r="X23" s="18" t="s">
        <v>139</v>
      </c>
      <c r="Y23" s="18" t="s">
        <v>140</v>
      </c>
      <c r="Z23" s="10" t="s">
        <v>38</v>
      </c>
      <c r="AA23" s="10" t="s">
        <v>39</v>
      </c>
      <c r="AB23" s="10" t="s">
        <v>40</v>
      </c>
      <c r="AC23" s="10" t="s">
        <v>41</v>
      </c>
      <c r="AD23" s="18" t="s">
        <v>42</v>
      </c>
      <c r="AE23" s="10" t="s">
        <v>43</v>
      </c>
      <c r="AF23" s="10">
        <v>81</v>
      </c>
      <c r="AG23" s="10">
        <v>81</v>
      </c>
      <c r="AH23" s="10">
        <v>81</v>
      </c>
      <c r="AI23" s="10">
        <v>81</v>
      </c>
      <c r="AJ23" s="10">
        <v>81</v>
      </c>
      <c r="AK23" s="10">
        <v>81</v>
      </c>
      <c r="AL23" s="10">
        <v>0</v>
      </c>
      <c r="AM23" s="10">
        <v>0</v>
      </c>
      <c r="AN23" s="10">
        <v>81</v>
      </c>
      <c r="AO23" s="10">
        <v>81</v>
      </c>
      <c r="AP23" s="10">
        <v>81</v>
      </c>
      <c r="AQ23" s="10">
        <v>83</v>
      </c>
      <c r="AR23" s="10">
        <f t="shared" si="0"/>
        <v>812</v>
      </c>
      <c r="AS23" s="10" t="s">
        <v>44</v>
      </c>
      <c r="AT23" s="10" t="s">
        <v>45</v>
      </c>
      <c r="AU23" s="18" t="s">
        <v>46</v>
      </c>
      <c r="AV23" s="10"/>
      <c r="AW23" s="46">
        <f t="shared" si="8"/>
        <v>0</v>
      </c>
      <c r="AX23" s="5">
        <f t="shared" si="1"/>
        <v>0</v>
      </c>
      <c r="AY23" s="10">
        <f>AY9</f>
        <v>0</v>
      </c>
      <c r="AZ23" s="5">
        <f t="shared" si="2"/>
        <v>0</v>
      </c>
      <c r="BA23" s="10">
        <v>4.3600000000000003</v>
      </c>
      <c r="BB23" s="5">
        <f t="shared" ref="BB23:BB30" si="10">BA23*12</f>
        <v>52.320000000000007</v>
      </c>
      <c r="BC23" s="6">
        <v>4.2689999999999999E-2</v>
      </c>
      <c r="BD23" s="5">
        <f t="shared" si="4"/>
        <v>34.664279999999998</v>
      </c>
      <c r="BE23" s="5"/>
      <c r="BF23" s="5"/>
      <c r="BG23" s="7">
        <f t="shared" si="5"/>
        <v>86.984280000000012</v>
      </c>
      <c r="BH23" s="7">
        <f t="shared" si="6"/>
        <v>20.006384400000005</v>
      </c>
      <c r="BI23" s="7">
        <f t="shared" si="7"/>
        <v>106.99066440000001</v>
      </c>
    </row>
    <row r="24" spans="1:61" s="19" customFormat="1">
      <c r="A24" s="11" t="s">
        <v>2065</v>
      </c>
      <c r="B24" s="10" t="s">
        <v>24</v>
      </c>
      <c r="C24" s="10" t="s">
        <v>25</v>
      </c>
      <c r="D24" s="10" t="s">
        <v>26</v>
      </c>
      <c r="E24" s="10" t="s">
        <v>26</v>
      </c>
      <c r="F24" s="10" t="s">
        <v>27</v>
      </c>
      <c r="G24" s="18" t="s">
        <v>28</v>
      </c>
      <c r="H24" s="10"/>
      <c r="I24" s="18" t="s">
        <v>29</v>
      </c>
      <c r="J24" s="10" t="s">
        <v>141</v>
      </c>
      <c r="K24" s="18" t="s">
        <v>142</v>
      </c>
      <c r="L24" s="10" t="s">
        <v>26</v>
      </c>
      <c r="M24" s="10" t="s">
        <v>26</v>
      </c>
      <c r="N24" s="10" t="s">
        <v>143</v>
      </c>
      <c r="O24" s="18" t="s">
        <v>144</v>
      </c>
      <c r="P24" s="10"/>
      <c r="Q24" s="10" t="s">
        <v>141</v>
      </c>
      <c r="R24" s="18" t="s">
        <v>142</v>
      </c>
      <c r="S24" s="10" t="s">
        <v>26</v>
      </c>
      <c r="T24" s="10" t="s">
        <v>26</v>
      </c>
      <c r="U24" s="10" t="s">
        <v>143</v>
      </c>
      <c r="V24" s="18" t="s">
        <v>144</v>
      </c>
      <c r="W24" s="18" t="s">
        <v>145</v>
      </c>
      <c r="X24" s="18" t="s">
        <v>146</v>
      </c>
      <c r="Y24" s="18" t="s">
        <v>147</v>
      </c>
      <c r="Z24" s="10" t="s">
        <v>38</v>
      </c>
      <c r="AA24" s="10" t="s">
        <v>39</v>
      </c>
      <c r="AB24" s="10" t="s">
        <v>40</v>
      </c>
      <c r="AC24" s="10" t="s">
        <v>41</v>
      </c>
      <c r="AD24" s="18" t="s">
        <v>42</v>
      </c>
      <c r="AE24" s="10" t="s">
        <v>43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f t="shared" si="0"/>
        <v>0</v>
      </c>
      <c r="AS24" s="10" t="s">
        <v>44</v>
      </c>
      <c r="AT24" s="10" t="s">
        <v>45</v>
      </c>
      <c r="AU24" s="18" t="s">
        <v>46</v>
      </c>
      <c r="AV24" s="10"/>
      <c r="AW24" s="46">
        <f t="shared" si="8"/>
        <v>0</v>
      </c>
      <c r="AX24" s="5">
        <f t="shared" si="1"/>
        <v>0</v>
      </c>
      <c r="AY24" s="10">
        <f>AY9</f>
        <v>0</v>
      </c>
      <c r="AZ24" s="5">
        <f t="shared" si="2"/>
        <v>0</v>
      </c>
      <c r="BA24" s="10">
        <v>4.3600000000000003</v>
      </c>
      <c r="BB24" s="5">
        <f t="shared" si="10"/>
        <v>52.320000000000007</v>
      </c>
      <c r="BC24" s="6">
        <v>4.2689999999999999E-2</v>
      </c>
      <c r="BD24" s="5">
        <f t="shared" si="4"/>
        <v>0</v>
      </c>
      <c r="BE24" s="5"/>
      <c r="BF24" s="5"/>
      <c r="BG24" s="7">
        <f t="shared" si="5"/>
        <v>52.320000000000007</v>
      </c>
      <c r="BH24" s="7">
        <f t="shared" si="6"/>
        <v>12.033600000000002</v>
      </c>
      <c r="BI24" s="7">
        <f t="shared" si="7"/>
        <v>64.353600000000014</v>
      </c>
    </row>
    <row r="25" spans="1:61" s="19" customFormat="1">
      <c r="A25" s="11" t="s">
        <v>2066</v>
      </c>
      <c r="B25" s="10" t="s">
        <v>24</v>
      </c>
      <c r="C25" s="10" t="s">
        <v>25</v>
      </c>
      <c r="D25" s="10" t="s">
        <v>26</v>
      </c>
      <c r="E25" s="10" t="s">
        <v>26</v>
      </c>
      <c r="F25" s="10" t="s">
        <v>27</v>
      </c>
      <c r="G25" s="18" t="s">
        <v>28</v>
      </c>
      <c r="H25" s="10"/>
      <c r="I25" s="18" t="s">
        <v>29</v>
      </c>
      <c r="J25" s="10" t="s">
        <v>148</v>
      </c>
      <c r="K25" s="18" t="s">
        <v>149</v>
      </c>
      <c r="L25" s="10" t="s">
        <v>26</v>
      </c>
      <c r="M25" s="10" t="s">
        <v>26</v>
      </c>
      <c r="N25" s="10" t="s">
        <v>150</v>
      </c>
      <c r="O25" s="18" t="s">
        <v>151</v>
      </c>
      <c r="P25" s="10"/>
      <c r="Q25" s="10" t="s">
        <v>148</v>
      </c>
      <c r="R25" s="18" t="s">
        <v>152</v>
      </c>
      <c r="S25" s="10" t="s">
        <v>26</v>
      </c>
      <c r="T25" s="10" t="s">
        <v>26</v>
      </c>
      <c r="U25" s="10" t="s">
        <v>153</v>
      </c>
      <c r="V25" s="18" t="s">
        <v>154</v>
      </c>
      <c r="W25" s="18" t="s">
        <v>123</v>
      </c>
      <c r="X25" s="18" t="s">
        <v>155</v>
      </c>
      <c r="Y25" s="18" t="s">
        <v>156</v>
      </c>
      <c r="Z25" s="10" t="s">
        <v>38</v>
      </c>
      <c r="AA25" s="10" t="s">
        <v>39</v>
      </c>
      <c r="AB25" s="10" t="s">
        <v>40</v>
      </c>
      <c r="AC25" s="10" t="s">
        <v>41</v>
      </c>
      <c r="AD25" s="18" t="s">
        <v>42</v>
      </c>
      <c r="AE25" s="10" t="s">
        <v>43</v>
      </c>
      <c r="AF25" s="10">
        <v>9</v>
      </c>
      <c r="AG25" s="10">
        <v>0</v>
      </c>
      <c r="AH25" s="10">
        <v>22</v>
      </c>
      <c r="AI25" s="10">
        <v>0</v>
      </c>
      <c r="AJ25" s="10">
        <v>22</v>
      </c>
      <c r="AK25" s="10">
        <v>0</v>
      </c>
      <c r="AL25" s="10">
        <v>22</v>
      </c>
      <c r="AM25" s="10">
        <v>0</v>
      </c>
      <c r="AN25" s="10">
        <v>22</v>
      </c>
      <c r="AO25" s="10">
        <v>0</v>
      </c>
      <c r="AP25" s="10">
        <v>0</v>
      </c>
      <c r="AQ25" s="10">
        <v>0</v>
      </c>
      <c r="AR25" s="10">
        <f t="shared" si="0"/>
        <v>97</v>
      </c>
      <c r="AS25" s="10" t="s">
        <v>44</v>
      </c>
      <c r="AT25" s="10" t="s">
        <v>45</v>
      </c>
      <c r="AU25" s="18" t="s">
        <v>46</v>
      </c>
      <c r="AV25" s="10"/>
      <c r="AW25" s="46">
        <f t="shared" si="8"/>
        <v>0</v>
      </c>
      <c r="AX25" s="5">
        <f t="shared" si="1"/>
        <v>0</v>
      </c>
      <c r="AY25" s="10">
        <f>AY10</f>
        <v>0</v>
      </c>
      <c r="AZ25" s="5">
        <f t="shared" si="2"/>
        <v>0</v>
      </c>
      <c r="BA25" s="10">
        <v>4.3600000000000003</v>
      </c>
      <c r="BB25" s="5">
        <f t="shared" si="10"/>
        <v>52.320000000000007</v>
      </c>
      <c r="BC25" s="6">
        <v>4.2689999999999999E-2</v>
      </c>
      <c r="BD25" s="5">
        <f t="shared" si="4"/>
        <v>4.14093</v>
      </c>
      <c r="BE25" s="5"/>
      <c r="BF25" s="5"/>
      <c r="BG25" s="7">
        <f t="shared" si="5"/>
        <v>56.460930000000005</v>
      </c>
      <c r="BH25" s="7">
        <f t="shared" si="6"/>
        <v>12.986013900000001</v>
      </c>
      <c r="BI25" s="7">
        <f t="shared" si="7"/>
        <v>69.446943900000008</v>
      </c>
    </row>
    <row r="26" spans="1:61" s="19" customFormat="1">
      <c r="A26" s="11" t="s">
        <v>2067</v>
      </c>
      <c r="B26" s="10" t="s">
        <v>24</v>
      </c>
      <c r="C26" s="10" t="s">
        <v>25</v>
      </c>
      <c r="D26" s="10" t="s">
        <v>26</v>
      </c>
      <c r="E26" s="10" t="s">
        <v>26</v>
      </c>
      <c r="F26" s="10" t="s">
        <v>27</v>
      </c>
      <c r="G26" s="18" t="s">
        <v>28</v>
      </c>
      <c r="H26" s="10"/>
      <c r="I26" s="18" t="s">
        <v>29</v>
      </c>
      <c r="J26" s="10" t="s">
        <v>148</v>
      </c>
      <c r="K26" s="18" t="s">
        <v>149</v>
      </c>
      <c r="L26" s="10" t="s">
        <v>26</v>
      </c>
      <c r="M26" s="10" t="s">
        <v>26</v>
      </c>
      <c r="N26" s="10" t="s">
        <v>150</v>
      </c>
      <c r="O26" s="18" t="s">
        <v>151</v>
      </c>
      <c r="P26" s="10"/>
      <c r="Q26" s="10" t="s">
        <v>148</v>
      </c>
      <c r="R26" s="18" t="s">
        <v>157</v>
      </c>
      <c r="S26" s="10" t="s">
        <v>26</v>
      </c>
      <c r="T26" s="10" t="s">
        <v>26</v>
      </c>
      <c r="U26" s="10" t="s">
        <v>158</v>
      </c>
      <c r="V26" s="18" t="s">
        <v>159</v>
      </c>
      <c r="W26" s="18" t="s">
        <v>160</v>
      </c>
      <c r="X26" s="18" t="s">
        <v>161</v>
      </c>
      <c r="Y26" s="18" t="s">
        <v>162</v>
      </c>
      <c r="Z26" s="10" t="s">
        <v>38</v>
      </c>
      <c r="AA26" s="10" t="s">
        <v>39</v>
      </c>
      <c r="AB26" s="10" t="s">
        <v>40</v>
      </c>
      <c r="AC26" s="10" t="s">
        <v>41</v>
      </c>
      <c r="AD26" s="18" t="s">
        <v>42</v>
      </c>
      <c r="AE26" s="10" t="s">
        <v>43</v>
      </c>
      <c r="AF26" s="10">
        <v>43</v>
      </c>
      <c r="AG26" s="10">
        <v>0</v>
      </c>
      <c r="AH26" s="10">
        <v>219</v>
      </c>
      <c r="AI26" s="10">
        <v>0</v>
      </c>
      <c r="AJ26" s="10">
        <v>219</v>
      </c>
      <c r="AK26" s="10">
        <v>0</v>
      </c>
      <c r="AL26" s="10">
        <v>206</v>
      </c>
      <c r="AM26" s="10">
        <v>0</v>
      </c>
      <c r="AN26" s="10">
        <v>197</v>
      </c>
      <c r="AO26" s="10">
        <v>0</v>
      </c>
      <c r="AP26" s="10">
        <v>0</v>
      </c>
      <c r="AQ26" s="10">
        <v>146</v>
      </c>
      <c r="AR26" s="10">
        <f t="shared" si="0"/>
        <v>1030</v>
      </c>
      <c r="AS26" s="10" t="s">
        <v>44</v>
      </c>
      <c r="AT26" s="10" t="s">
        <v>45</v>
      </c>
      <c r="AU26" s="18" t="s">
        <v>46</v>
      </c>
      <c r="AV26" s="10"/>
      <c r="AW26" s="46">
        <f t="shared" si="8"/>
        <v>0</v>
      </c>
      <c r="AX26" s="5">
        <f t="shared" si="1"/>
        <v>0</v>
      </c>
      <c r="AY26" s="10">
        <f>AY9</f>
        <v>0</v>
      </c>
      <c r="AZ26" s="5">
        <f t="shared" si="2"/>
        <v>0</v>
      </c>
      <c r="BA26" s="10">
        <v>4.3600000000000003</v>
      </c>
      <c r="BB26" s="5">
        <f t="shared" si="10"/>
        <v>52.320000000000007</v>
      </c>
      <c r="BC26" s="6">
        <v>4.2689999999999999E-2</v>
      </c>
      <c r="BD26" s="5">
        <f t="shared" si="4"/>
        <v>43.970700000000001</v>
      </c>
      <c r="BE26" s="5"/>
      <c r="BF26" s="5"/>
      <c r="BG26" s="7">
        <f t="shared" si="5"/>
        <v>96.290700000000015</v>
      </c>
      <c r="BH26" s="7">
        <f t="shared" si="6"/>
        <v>22.146861000000005</v>
      </c>
      <c r="BI26" s="7">
        <f t="shared" si="7"/>
        <v>118.43756100000002</v>
      </c>
    </row>
    <row r="27" spans="1:61" s="19" customFormat="1">
      <c r="A27" s="11" t="s">
        <v>2068</v>
      </c>
      <c r="B27" s="10" t="s">
        <v>24</v>
      </c>
      <c r="C27" s="10" t="s">
        <v>25</v>
      </c>
      <c r="D27" s="10" t="s">
        <v>26</v>
      </c>
      <c r="E27" s="10" t="s">
        <v>26</v>
      </c>
      <c r="F27" s="10" t="s">
        <v>27</v>
      </c>
      <c r="G27" s="18" t="s">
        <v>28</v>
      </c>
      <c r="H27" s="10"/>
      <c r="I27" s="18" t="s">
        <v>29</v>
      </c>
      <c r="J27" s="10" t="s">
        <v>148</v>
      </c>
      <c r="K27" s="18" t="s">
        <v>149</v>
      </c>
      <c r="L27" s="10" t="s">
        <v>26</v>
      </c>
      <c r="M27" s="10" t="s">
        <v>26</v>
      </c>
      <c r="N27" s="10" t="s">
        <v>150</v>
      </c>
      <c r="O27" s="18" t="s">
        <v>151</v>
      </c>
      <c r="P27" s="10"/>
      <c r="Q27" s="10" t="s">
        <v>148</v>
      </c>
      <c r="R27" s="18" t="s">
        <v>149</v>
      </c>
      <c r="S27" s="10" t="s">
        <v>26</v>
      </c>
      <c r="T27" s="10" t="s">
        <v>26</v>
      </c>
      <c r="U27" s="10" t="s">
        <v>150</v>
      </c>
      <c r="V27" s="18" t="s">
        <v>151</v>
      </c>
      <c r="W27" s="10"/>
      <c r="X27" s="18" t="s">
        <v>163</v>
      </c>
      <c r="Y27" s="18" t="s">
        <v>164</v>
      </c>
      <c r="Z27" s="10" t="s">
        <v>38</v>
      </c>
      <c r="AA27" s="10" t="s">
        <v>39</v>
      </c>
      <c r="AB27" s="10" t="s">
        <v>40</v>
      </c>
      <c r="AC27" s="10" t="s">
        <v>41</v>
      </c>
      <c r="AD27" s="18" t="s">
        <v>42</v>
      </c>
      <c r="AE27" s="10" t="s">
        <v>43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132</v>
      </c>
      <c r="AN27" s="10">
        <v>0</v>
      </c>
      <c r="AO27" s="10">
        <v>0</v>
      </c>
      <c r="AP27" s="10">
        <v>0</v>
      </c>
      <c r="AQ27" s="10">
        <v>281</v>
      </c>
      <c r="AR27" s="10">
        <f t="shared" si="0"/>
        <v>413</v>
      </c>
      <c r="AS27" s="10" t="s">
        <v>44</v>
      </c>
      <c r="AT27" s="10" t="s">
        <v>45</v>
      </c>
      <c r="AU27" s="18" t="s">
        <v>46</v>
      </c>
      <c r="AV27" s="10"/>
      <c r="AW27" s="46">
        <f t="shared" si="8"/>
        <v>0</v>
      </c>
      <c r="AX27" s="5">
        <f t="shared" si="1"/>
        <v>0</v>
      </c>
      <c r="AY27" s="10">
        <f>AY9</f>
        <v>0</v>
      </c>
      <c r="AZ27" s="5">
        <f t="shared" si="2"/>
        <v>0</v>
      </c>
      <c r="BA27" s="10">
        <v>4.3600000000000003</v>
      </c>
      <c r="BB27" s="5">
        <f t="shared" si="10"/>
        <v>52.320000000000007</v>
      </c>
      <c r="BC27" s="6">
        <v>4.2689999999999999E-2</v>
      </c>
      <c r="BD27" s="5">
        <f t="shared" si="4"/>
        <v>17.630969999999998</v>
      </c>
      <c r="BE27" s="5"/>
      <c r="BF27" s="5"/>
      <c r="BG27" s="7">
        <f t="shared" si="5"/>
        <v>69.950970000000012</v>
      </c>
      <c r="BH27" s="7">
        <f t="shared" si="6"/>
        <v>16.088723100000003</v>
      </c>
      <c r="BI27" s="7">
        <f t="shared" si="7"/>
        <v>86.039693100000022</v>
      </c>
    </row>
    <row r="28" spans="1:61" s="19" customFormat="1">
      <c r="A28" s="11" t="s">
        <v>2069</v>
      </c>
      <c r="B28" s="10" t="s">
        <v>24</v>
      </c>
      <c r="C28" s="10" t="s">
        <v>25</v>
      </c>
      <c r="D28" s="10" t="s">
        <v>26</v>
      </c>
      <c r="E28" s="10" t="s">
        <v>26</v>
      </c>
      <c r="F28" s="10" t="s">
        <v>27</v>
      </c>
      <c r="G28" s="18" t="s">
        <v>28</v>
      </c>
      <c r="H28" s="10"/>
      <c r="I28" s="18" t="s">
        <v>29</v>
      </c>
      <c r="J28" s="10" t="s">
        <v>148</v>
      </c>
      <c r="K28" s="18" t="s">
        <v>149</v>
      </c>
      <c r="L28" s="10" t="s">
        <v>26</v>
      </c>
      <c r="M28" s="10" t="s">
        <v>26</v>
      </c>
      <c r="N28" s="10" t="s">
        <v>150</v>
      </c>
      <c r="O28" s="18" t="s">
        <v>151</v>
      </c>
      <c r="P28" s="10"/>
      <c r="Q28" s="10" t="s">
        <v>148</v>
      </c>
      <c r="R28" s="18" t="s">
        <v>165</v>
      </c>
      <c r="S28" s="10" t="s">
        <v>26</v>
      </c>
      <c r="T28" s="10" t="s">
        <v>26</v>
      </c>
      <c r="U28" s="10" t="s">
        <v>166</v>
      </c>
      <c r="V28" s="18" t="s">
        <v>167</v>
      </c>
      <c r="W28" s="18" t="s">
        <v>160</v>
      </c>
      <c r="X28" s="18" t="s">
        <v>168</v>
      </c>
      <c r="Y28" s="18" t="s">
        <v>169</v>
      </c>
      <c r="Z28" s="10" t="s">
        <v>38</v>
      </c>
      <c r="AA28" s="10" t="s">
        <v>39</v>
      </c>
      <c r="AB28" s="10" t="s">
        <v>40</v>
      </c>
      <c r="AC28" s="10" t="s">
        <v>41</v>
      </c>
      <c r="AD28" s="18" t="s">
        <v>42</v>
      </c>
      <c r="AE28" s="10" t="s">
        <v>43</v>
      </c>
      <c r="AF28" s="10">
        <v>4699</v>
      </c>
      <c r="AG28" s="10">
        <v>0</v>
      </c>
      <c r="AH28" s="10">
        <v>650</v>
      </c>
      <c r="AI28" s="10">
        <v>14210</v>
      </c>
      <c r="AJ28" s="10">
        <v>11760</v>
      </c>
      <c r="AK28" s="10">
        <v>0</v>
      </c>
      <c r="AL28" s="10">
        <v>1971</v>
      </c>
      <c r="AM28" s="10">
        <v>0</v>
      </c>
      <c r="AN28" s="10">
        <v>1481</v>
      </c>
      <c r="AO28" s="10">
        <v>0</v>
      </c>
      <c r="AP28" s="10">
        <v>6889</v>
      </c>
      <c r="AQ28" s="10">
        <v>7156</v>
      </c>
      <c r="AR28" s="10">
        <f t="shared" si="0"/>
        <v>48816</v>
      </c>
      <c r="AS28" s="10" t="s">
        <v>99</v>
      </c>
      <c r="AT28" s="10" t="s">
        <v>45</v>
      </c>
      <c r="AU28" s="18" t="s">
        <v>46</v>
      </c>
      <c r="AV28" s="10"/>
      <c r="AW28" s="46">
        <f t="shared" si="8"/>
        <v>0</v>
      </c>
      <c r="AX28" s="5">
        <f t="shared" si="1"/>
        <v>0</v>
      </c>
      <c r="AY28" s="10">
        <f>I6</f>
        <v>0</v>
      </c>
      <c r="AZ28" s="5">
        <f t="shared" si="2"/>
        <v>0</v>
      </c>
      <c r="BA28" s="10">
        <v>30.84</v>
      </c>
      <c r="BB28" s="5">
        <f t="shared" si="10"/>
        <v>370.08</v>
      </c>
      <c r="BC28" s="6">
        <v>3.3070000000000002E-2</v>
      </c>
      <c r="BD28" s="5">
        <f t="shared" si="4"/>
        <v>1614.3451200000002</v>
      </c>
      <c r="BE28" s="5"/>
      <c r="BF28" s="5"/>
      <c r="BG28" s="7">
        <f t="shared" si="5"/>
        <v>1984.4251200000001</v>
      </c>
      <c r="BH28" s="7">
        <f t="shared" si="6"/>
        <v>456.41777760000002</v>
      </c>
      <c r="BI28" s="7">
        <f t="shared" si="7"/>
        <v>2440.8428976</v>
      </c>
    </row>
    <row r="29" spans="1:61" s="19" customFormat="1">
      <c r="A29" s="11" t="s">
        <v>2070</v>
      </c>
      <c r="B29" s="10" t="s">
        <v>24</v>
      </c>
      <c r="C29" s="10" t="s">
        <v>25</v>
      </c>
      <c r="D29" s="10" t="s">
        <v>26</v>
      </c>
      <c r="E29" s="10" t="s">
        <v>26</v>
      </c>
      <c r="F29" s="10" t="s">
        <v>27</v>
      </c>
      <c r="G29" s="18" t="s">
        <v>28</v>
      </c>
      <c r="H29" s="10"/>
      <c r="I29" s="18" t="s">
        <v>29</v>
      </c>
      <c r="J29" s="10" t="s">
        <v>148</v>
      </c>
      <c r="K29" s="18" t="s">
        <v>149</v>
      </c>
      <c r="L29" s="10" t="s">
        <v>26</v>
      </c>
      <c r="M29" s="10" t="s">
        <v>26</v>
      </c>
      <c r="N29" s="10" t="s">
        <v>150</v>
      </c>
      <c r="O29" s="18" t="s">
        <v>151</v>
      </c>
      <c r="P29" s="10"/>
      <c r="Q29" s="10" t="s">
        <v>148</v>
      </c>
      <c r="R29" s="18" t="s">
        <v>170</v>
      </c>
      <c r="S29" s="10" t="s">
        <v>26</v>
      </c>
      <c r="T29" s="10" t="s">
        <v>26</v>
      </c>
      <c r="U29" s="10" t="s">
        <v>171</v>
      </c>
      <c r="V29" s="18" t="s">
        <v>172</v>
      </c>
      <c r="W29" s="18" t="s">
        <v>123</v>
      </c>
      <c r="X29" s="18" t="s">
        <v>173</v>
      </c>
      <c r="Y29" s="18" t="s">
        <v>174</v>
      </c>
      <c r="Z29" s="10" t="s">
        <v>38</v>
      </c>
      <c r="AA29" s="10" t="s">
        <v>39</v>
      </c>
      <c r="AB29" s="10" t="s">
        <v>40</v>
      </c>
      <c r="AC29" s="10" t="s">
        <v>41</v>
      </c>
      <c r="AD29" s="18" t="s">
        <v>42</v>
      </c>
      <c r="AE29" s="10" t="s">
        <v>43</v>
      </c>
      <c r="AF29" s="10">
        <v>6327</v>
      </c>
      <c r="AG29" s="10">
        <v>0</v>
      </c>
      <c r="AH29" s="10">
        <v>0</v>
      </c>
      <c r="AI29" s="10">
        <v>9704</v>
      </c>
      <c r="AJ29" s="10">
        <v>0</v>
      </c>
      <c r="AK29" s="10">
        <v>5103</v>
      </c>
      <c r="AL29" s="10">
        <v>0</v>
      </c>
      <c r="AM29" s="10">
        <v>0</v>
      </c>
      <c r="AN29" s="10">
        <v>0</v>
      </c>
      <c r="AO29" s="10">
        <v>1494</v>
      </c>
      <c r="AP29" s="10">
        <v>0</v>
      </c>
      <c r="AQ29" s="10">
        <v>12193</v>
      </c>
      <c r="AR29" s="10">
        <f t="shared" si="0"/>
        <v>34821</v>
      </c>
      <c r="AS29" s="10" t="s">
        <v>99</v>
      </c>
      <c r="AT29" s="10" t="s">
        <v>45</v>
      </c>
      <c r="AU29" s="18" t="s">
        <v>46</v>
      </c>
      <c r="AV29" s="10"/>
      <c r="AW29" s="46">
        <f t="shared" si="8"/>
        <v>0</v>
      </c>
      <c r="AX29" s="5">
        <f t="shared" si="1"/>
        <v>0</v>
      </c>
      <c r="AY29" s="10">
        <f>I6</f>
        <v>0</v>
      </c>
      <c r="AZ29" s="5">
        <f t="shared" si="2"/>
        <v>0</v>
      </c>
      <c r="BA29" s="10">
        <v>30.84</v>
      </c>
      <c r="BB29" s="5">
        <f t="shared" si="10"/>
        <v>370.08</v>
      </c>
      <c r="BC29" s="6">
        <v>3.3070000000000002E-2</v>
      </c>
      <c r="BD29" s="5">
        <f t="shared" si="4"/>
        <v>1151.5304700000002</v>
      </c>
      <c r="BE29" s="5"/>
      <c r="BF29" s="5"/>
      <c r="BG29" s="7">
        <f t="shared" si="5"/>
        <v>1521.6104700000001</v>
      </c>
      <c r="BH29" s="7">
        <f t="shared" si="6"/>
        <v>349.97040810000004</v>
      </c>
      <c r="BI29" s="7">
        <f t="shared" si="7"/>
        <v>1871.5808781000001</v>
      </c>
    </row>
    <row r="30" spans="1:61" s="19" customFormat="1">
      <c r="A30" s="11" t="s">
        <v>2071</v>
      </c>
      <c r="B30" s="10" t="s">
        <v>24</v>
      </c>
      <c r="C30" s="10" t="s">
        <v>25</v>
      </c>
      <c r="D30" s="10" t="s">
        <v>26</v>
      </c>
      <c r="E30" s="10" t="s">
        <v>26</v>
      </c>
      <c r="F30" s="10" t="s">
        <v>27</v>
      </c>
      <c r="G30" s="18" t="s">
        <v>28</v>
      </c>
      <c r="H30" s="10"/>
      <c r="I30" s="18" t="s">
        <v>29</v>
      </c>
      <c r="J30" s="10" t="s">
        <v>148</v>
      </c>
      <c r="K30" s="18" t="s">
        <v>149</v>
      </c>
      <c r="L30" s="10" t="s">
        <v>26</v>
      </c>
      <c r="M30" s="10" t="s">
        <v>26</v>
      </c>
      <c r="N30" s="10" t="s">
        <v>150</v>
      </c>
      <c r="O30" s="18" t="s">
        <v>151</v>
      </c>
      <c r="P30" s="10"/>
      <c r="Q30" s="10" t="s">
        <v>148</v>
      </c>
      <c r="R30" s="18" t="s">
        <v>175</v>
      </c>
      <c r="S30" s="10" t="s">
        <v>26</v>
      </c>
      <c r="T30" s="10" t="s">
        <v>26</v>
      </c>
      <c r="U30" s="10" t="s">
        <v>176</v>
      </c>
      <c r="V30" s="18" t="s">
        <v>177</v>
      </c>
      <c r="W30" s="10"/>
      <c r="X30" s="18" t="s">
        <v>178</v>
      </c>
      <c r="Y30" s="18" t="s">
        <v>179</v>
      </c>
      <c r="Z30" s="10" t="s">
        <v>38</v>
      </c>
      <c r="AA30" s="10" t="s">
        <v>39</v>
      </c>
      <c r="AB30" s="10" t="s">
        <v>40</v>
      </c>
      <c r="AC30" s="10" t="s">
        <v>41</v>
      </c>
      <c r="AD30" s="18" t="s">
        <v>42</v>
      </c>
      <c r="AE30" s="10" t="s">
        <v>43</v>
      </c>
      <c r="AF30" s="10">
        <v>0</v>
      </c>
      <c r="AG30" s="10">
        <v>0</v>
      </c>
      <c r="AH30" s="10">
        <v>35611</v>
      </c>
      <c r="AI30" s="10">
        <v>27082</v>
      </c>
      <c r="AJ30" s="10">
        <v>15638</v>
      </c>
      <c r="AK30" s="10">
        <v>13513</v>
      </c>
      <c r="AL30" s="10">
        <v>2833</v>
      </c>
      <c r="AM30" s="10">
        <v>3290</v>
      </c>
      <c r="AN30" s="10">
        <v>3506</v>
      </c>
      <c r="AO30" s="10">
        <v>6922</v>
      </c>
      <c r="AP30" s="10">
        <v>41076</v>
      </c>
      <c r="AQ30" s="10">
        <v>29362</v>
      </c>
      <c r="AR30" s="10">
        <f t="shared" si="0"/>
        <v>178833</v>
      </c>
      <c r="AS30" s="10" t="s">
        <v>60</v>
      </c>
      <c r="AT30" s="10" t="s">
        <v>45</v>
      </c>
      <c r="AU30" s="18" t="s">
        <v>46</v>
      </c>
      <c r="AV30" s="10"/>
      <c r="AW30" s="46">
        <f t="shared" si="8"/>
        <v>0</v>
      </c>
      <c r="AX30" s="5">
        <f t="shared" si="1"/>
        <v>0</v>
      </c>
      <c r="AY30" s="10">
        <f>J6</f>
        <v>0</v>
      </c>
      <c r="AZ30" s="5">
        <f t="shared" si="2"/>
        <v>0</v>
      </c>
      <c r="BA30" s="10">
        <v>148.88999999999999</v>
      </c>
      <c r="BB30" s="5">
        <f t="shared" si="10"/>
        <v>1786.6799999999998</v>
      </c>
      <c r="BC30" s="6">
        <v>3.2969999999999999E-2</v>
      </c>
      <c r="BD30" s="5">
        <f t="shared" si="4"/>
        <v>5896.1240099999995</v>
      </c>
      <c r="BE30" s="5"/>
      <c r="BF30" s="5"/>
      <c r="BG30" s="7">
        <f t="shared" si="5"/>
        <v>7682.8040099999998</v>
      </c>
      <c r="BH30" s="7">
        <f t="shared" si="6"/>
        <v>1767.0449223000001</v>
      </c>
      <c r="BI30" s="7">
        <f t="shared" si="7"/>
        <v>9449.8489322999994</v>
      </c>
    </row>
    <row r="31" spans="1:61" s="19" customFormat="1">
      <c r="A31" s="11" t="s">
        <v>2072</v>
      </c>
      <c r="B31" s="10" t="s">
        <v>24</v>
      </c>
      <c r="C31" s="10" t="s">
        <v>25</v>
      </c>
      <c r="D31" s="10" t="s">
        <v>26</v>
      </c>
      <c r="E31" s="10" t="s">
        <v>26</v>
      </c>
      <c r="F31" s="10" t="s">
        <v>27</v>
      </c>
      <c r="G31" s="18" t="s">
        <v>28</v>
      </c>
      <c r="H31" s="10"/>
      <c r="I31" s="18" t="s">
        <v>29</v>
      </c>
      <c r="J31" s="10" t="s">
        <v>148</v>
      </c>
      <c r="K31" s="18" t="s">
        <v>149</v>
      </c>
      <c r="L31" s="10" t="s">
        <v>26</v>
      </c>
      <c r="M31" s="10" t="s">
        <v>26</v>
      </c>
      <c r="N31" s="10" t="s">
        <v>150</v>
      </c>
      <c r="O31" s="18" t="s">
        <v>151</v>
      </c>
      <c r="P31" s="10"/>
      <c r="Q31" s="10" t="s">
        <v>148</v>
      </c>
      <c r="R31" s="18" t="s">
        <v>180</v>
      </c>
      <c r="S31" s="10" t="s">
        <v>26</v>
      </c>
      <c r="T31" s="10" t="s">
        <v>26</v>
      </c>
      <c r="U31" s="10" t="s">
        <v>181</v>
      </c>
      <c r="V31" s="18" t="s">
        <v>182</v>
      </c>
      <c r="W31" s="18" t="s">
        <v>183</v>
      </c>
      <c r="X31" s="18" t="s">
        <v>184</v>
      </c>
      <c r="Y31" s="10"/>
      <c r="Z31" s="10" t="s">
        <v>38</v>
      </c>
      <c r="AA31" s="10" t="s">
        <v>39</v>
      </c>
      <c r="AB31" s="10" t="s">
        <v>40</v>
      </c>
      <c r="AC31" s="10" t="s">
        <v>41</v>
      </c>
      <c r="AD31" s="18" t="s">
        <v>42</v>
      </c>
      <c r="AE31" s="10" t="s">
        <v>43</v>
      </c>
      <c r="AF31" s="10">
        <v>72056</v>
      </c>
      <c r="AG31" s="10">
        <v>47404</v>
      </c>
      <c r="AH31" s="10">
        <v>53190</v>
      </c>
      <c r="AI31" s="10">
        <v>21021</v>
      </c>
      <c r="AJ31" s="10">
        <v>10405</v>
      </c>
      <c r="AK31" s="10">
        <v>4591</v>
      </c>
      <c r="AL31" s="10">
        <v>655</v>
      </c>
      <c r="AM31" s="10">
        <v>645</v>
      </c>
      <c r="AN31" s="10">
        <v>2505</v>
      </c>
      <c r="AO31" s="10">
        <v>15737</v>
      </c>
      <c r="AP31" s="10">
        <v>44658</v>
      </c>
      <c r="AQ31" s="10">
        <v>46292</v>
      </c>
      <c r="AR31" s="10">
        <f t="shared" si="0"/>
        <v>319159</v>
      </c>
      <c r="AS31" s="10" t="s">
        <v>88</v>
      </c>
      <c r="AT31" s="10" t="s">
        <v>45</v>
      </c>
      <c r="AU31" s="18" t="s">
        <v>185</v>
      </c>
      <c r="AV31" s="10">
        <v>8760</v>
      </c>
      <c r="AW31" s="46">
        <f t="shared" si="8"/>
        <v>0</v>
      </c>
      <c r="AX31" s="5">
        <f t="shared" si="1"/>
        <v>0</v>
      </c>
      <c r="AY31" s="10">
        <f>K6</f>
        <v>0</v>
      </c>
      <c r="AZ31" s="5">
        <f t="shared" si="2"/>
        <v>0</v>
      </c>
      <c r="BA31" s="10">
        <v>4.6699999999999997E-3</v>
      </c>
      <c r="BB31" s="5">
        <f>BA31*AV31*AU31</f>
        <v>17959.138800000001</v>
      </c>
      <c r="BC31" s="10">
        <v>1.7250000000000001E-2</v>
      </c>
      <c r="BD31" s="5">
        <f t="shared" si="4"/>
        <v>5505.4927500000003</v>
      </c>
      <c r="BE31" s="10"/>
      <c r="BF31" s="10"/>
      <c r="BG31" s="7">
        <f t="shared" si="5"/>
        <v>23464.631550000002</v>
      </c>
      <c r="BH31" s="7">
        <f t="shared" si="6"/>
        <v>5396.8652565000002</v>
      </c>
      <c r="BI31" s="7">
        <f t="shared" si="7"/>
        <v>28861.496806500003</v>
      </c>
    </row>
    <row r="32" spans="1:61" s="19" customFormat="1">
      <c r="A32" s="11" t="s">
        <v>2073</v>
      </c>
      <c r="B32" s="10" t="s">
        <v>24</v>
      </c>
      <c r="C32" s="10" t="s">
        <v>25</v>
      </c>
      <c r="D32" s="10" t="s">
        <v>26</v>
      </c>
      <c r="E32" s="10" t="s">
        <v>26</v>
      </c>
      <c r="F32" s="10" t="s">
        <v>27</v>
      </c>
      <c r="G32" s="18" t="s">
        <v>28</v>
      </c>
      <c r="H32" s="10"/>
      <c r="I32" s="18" t="s">
        <v>29</v>
      </c>
      <c r="J32" s="10" t="s">
        <v>148</v>
      </c>
      <c r="K32" s="18" t="s">
        <v>149</v>
      </c>
      <c r="L32" s="10" t="s">
        <v>26</v>
      </c>
      <c r="M32" s="10" t="s">
        <v>26</v>
      </c>
      <c r="N32" s="10" t="s">
        <v>150</v>
      </c>
      <c r="O32" s="18" t="s">
        <v>151</v>
      </c>
      <c r="P32" s="10"/>
      <c r="Q32" s="10" t="s">
        <v>148</v>
      </c>
      <c r="R32" s="18" t="s">
        <v>186</v>
      </c>
      <c r="S32" s="10" t="s">
        <v>26</v>
      </c>
      <c r="T32" s="10" t="s">
        <v>26</v>
      </c>
      <c r="U32" s="10" t="s">
        <v>187</v>
      </c>
      <c r="V32" s="18" t="s">
        <v>177</v>
      </c>
      <c r="W32" s="10"/>
      <c r="X32" s="18" t="s">
        <v>188</v>
      </c>
      <c r="Y32" s="10"/>
      <c r="Z32" s="10" t="s">
        <v>38</v>
      </c>
      <c r="AA32" s="10" t="s">
        <v>39</v>
      </c>
      <c r="AB32" s="10" t="s">
        <v>40</v>
      </c>
      <c r="AC32" s="10" t="s">
        <v>41</v>
      </c>
      <c r="AD32" s="18" t="s">
        <v>42</v>
      </c>
      <c r="AE32" s="10" t="s">
        <v>43</v>
      </c>
      <c r="AF32" s="10">
        <v>64508</v>
      </c>
      <c r="AG32" s="10">
        <v>55258</v>
      </c>
      <c r="AH32" s="10">
        <v>29956</v>
      </c>
      <c r="AI32" s="10">
        <v>42714</v>
      </c>
      <c r="AJ32" s="10">
        <v>50010</v>
      </c>
      <c r="AK32" s="10">
        <v>28318</v>
      </c>
      <c r="AL32" s="10">
        <v>18375</v>
      </c>
      <c r="AM32" s="10">
        <v>12733</v>
      </c>
      <c r="AN32" s="10">
        <v>29495</v>
      </c>
      <c r="AO32" s="10">
        <v>57985</v>
      </c>
      <c r="AP32" s="10">
        <v>68628</v>
      </c>
      <c r="AQ32" s="10">
        <v>65259</v>
      </c>
      <c r="AR32" s="10">
        <f t="shared" si="0"/>
        <v>523239</v>
      </c>
      <c r="AS32" s="10" t="s">
        <v>88</v>
      </c>
      <c r="AT32" s="10" t="s">
        <v>45</v>
      </c>
      <c r="AU32" s="18" t="s">
        <v>189</v>
      </c>
      <c r="AV32" s="10">
        <v>8760</v>
      </c>
      <c r="AW32" s="46">
        <f t="shared" si="8"/>
        <v>0</v>
      </c>
      <c r="AX32" s="5">
        <f t="shared" si="1"/>
        <v>0</v>
      </c>
      <c r="AY32" s="10">
        <f>K6</f>
        <v>0</v>
      </c>
      <c r="AZ32" s="5">
        <f t="shared" si="2"/>
        <v>0</v>
      </c>
      <c r="BA32" s="10">
        <v>4.6699999999999997E-3</v>
      </c>
      <c r="BB32" s="5">
        <f>BA32*AV32*AU32</f>
        <v>7200.0191999999997</v>
      </c>
      <c r="BC32" s="10">
        <v>1.7250000000000001E-2</v>
      </c>
      <c r="BD32" s="5">
        <f t="shared" si="4"/>
        <v>9025.8727500000005</v>
      </c>
      <c r="BE32" s="10"/>
      <c r="BF32" s="10"/>
      <c r="BG32" s="7">
        <f t="shared" si="5"/>
        <v>16225.891950000001</v>
      </c>
      <c r="BH32" s="7">
        <f t="shared" si="6"/>
        <v>3731.9551485000006</v>
      </c>
      <c r="BI32" s="7">
        <f t="shared" si="7"/>
        <v>19957.847098500002</v>
      </c>
    </row>
    <row r="33" spans="1:61" s="19" customFormat="1">
      <c r="A33" s="11" t="s">
        <v>2074</v>
      </c>
      <c r="B33" s="10" t="s">
        <v>24</v>
      </c>
      <c r="C33" s="10" t="s">
        <v>25</v>
      </c>
      <c r="D33" s="10" t="s">
        <v>26</v>
      </c>
      <c r="E33" s="10" t="s">
        <v>26</v>
      </c>
      <c r="F33" s="10" t="s">
        <v>27</v>
      </c>
      <c r="G33" s="18" t="s">
        <v>28</v>
      </c>
      <c r="H33" s="10"/>
      <c r="I33" s="18" t="s">
        <v>29</v>
      </c>
      <c r="J33" s="10" t="s">
        <v>148</v>
      </c>
      <c r="K33" s="18" t="s">
        <v>149</v>
      </c>
      <c r="L33" s="10" t="s">
        <v>26</v>
      </c>
      <c r="M33" s="10" t="s">
        <v>26</v>
      </c>
      <c r="N33" s="10" t="s">
        <v>150</v>
      </c>
      <c r="O33" s="18" t="s">
        <v>151</v>
      </c>
      <c r="P33" s="10"/>
      <c r="Q33" s="10" t="s">
        <v>148</v>
      </c>
      <c r="R33" s="18" t="s">
        <v>190</v>
      </c>
      <c r="S33" s="10" t="s">
        <v>26</v>
      </c>
      <c r="T33" s="10" t="s">
        <v>26</v>
      </c>
      <c r="U33" s="10" t="s">
        <v>191</v>
      </c>
      <c r="V33" s="18" t="s">
        <v>192</v>
      </c>
      <c r="W33" s="18" t="s">
        <v>193</v>
      </c>
      <c r="X33" s="18" t="s">
        <v>194</v>
      </c>
      <c r="Y33" s="10"/>
      <c r="Z33" s="10" t="s">
        <v>38</v>
      </c>
      <c r="AA33" s="10" t="s">
        <v>39</v>
      </c>
      <c r="AB33" s="10" t="s">
        <v>40</v>
      </c>
      <c r="AC33" s="10" t="s">
        <v>41</v>
      </c>
      <c r="AD33" s="18" t="s">
        <v>42</v>
      </c>
      <c r="AE33" s="10" t="s">
        <v>43</v>
      </c>
      <c r="AF33" s="10">
        <v>167749</v>
      </c>
      <c r="AG33" s="10">
        <v>137739</v>
      </c>
      <c r="AH33" s="10">
        <v>37754</v>
      </c>
      <c r="AI33" s="10">
        <v>87843</v>
      </c>
      <c r="AJ33" s="10">
        <v>72262</v>
      </c>
      <c r="AK33" s="10">
        <v>44512</v>
      </c>
      <c r="AL33" s="10">
        <v>29880</v>
      </c>
      <c r="AM33" s="10">
        <v>27548</v>
      </c>
      <c r="AN33" s="10">
        <v>33839</v>
      </c>
      <c r="AO33" s="10">
        <v>102360</v>
      </c>
      <c r="AP33" s="10">
        <v>172200</v>
      </c>
      <c r="AQ33" s="10">
        <v>218450</v>
      </c>
      <c r="AR33" s="10">
        <f t="shared" si="0"/>
        <v>1132136</v>
      </c>
      <c r="AS33" s="10" t="s">
        <v>88</v>
      </c>
      <c r="AT33" s="10" t="s">
        <v>45</v>
      </c>
      <c r="AU33" s="18" t="s">
        <v>185</v>
      </c>
      <c r="AV33" s="10">
        <v>8760</v>
      </c>
      <c r="AW33" s="46">
        <f t="shared" si="8"/>
        <v>0</v>
      </c>
      <c r="AX33" s="5">
        <f t="shared" si="1"/>
        <v>0</v>
      </c>
      <c r="AY33" s="10">
        <f>K6</f>
        <v>0</v>
      </c>
      <c r="AZ33" s="5">
        <f t="shared" si="2"/>
        <v>0</v>
      </c>
      <c r="BA33" s="10">
        <v>4.6699999999999997E-3</v>
      </c>
      <c r="BB33" s="5">
        <f>BA33*AV33*AU33</f>
        <v>17959.138800000001</v>
      </c>
      <c r="BC33" s="10">
        <v>1.7250000000000001E-2</v>
      </c>
      <c r="BD33" s="5">
        <f t="shared" si="4"/>
        <v>19529.346000000001</v>
      </c>
      <c r="BE33" s="10"/>
      <c r="BF33" s="10"/>
      <c r="BG33" s="7">
        <f t="shared" si="5"/>
        <v>37488.484800000006</v>
      </c>
      <c r="BH33" s="7">
        <f t="shared" si="6"/>
        <v>8622.351504000002</v>
      </c>
      <c r="BI33" s="7">
        <f t="shared" si="7"/>
        <v>46110.836304000011</v>
      </c>
    </row>
    <row r="34" spans="1:61" s="19" customFormat="1">
      <c r="A34" s="11" t="s">
        <v>2075</v>
      </c>
      <c r="B34" s="10" t="s">
        <v>24</v>
      </c>
      <c r="C34" s="10" t="s">
        <v>25</v>
      </c>
      <c r="D34" s="10" t="s">
        <v>26</v>
      </c>
      <c r="E34" s="10" t="s">
        <v>26</v>
      </c>
      <c r="F34" s="10" t="s">
        <v>27</v>
      </c>
      <c r="G34" s="18" t="s">
        <v>28</v>
      </c>
      <c r="H34" s="10"/>
      <c r="I34" s="18" t="s">
        <v>29</v>
      </c>
      <c r="J34" s="10" t="s">
        <v>148</v>
      </c>
      <c r="K34" s="18" t="s">
        <v>149</v>
      </c>
      <c r="L34" s="10" t="s">
        <v>26</v>
      </c>
      <c r="M34" s="10" t="s">
        <v>26</v>
      </c>
      <c r="N34" s="10" t="s">
        <v>150</v>
      </c>
      <c r="O34" s="18" t="s">
        <v>151</v>
      </c>
      <c r="P34" s="10"/>
      <c r="Q34" s="10" t="s">
        <v>148</v>
      </c>
      <c r="R34" s="18" t="s">
        <v>190</v>
      </c>
      <c r="S34" s="10" t="s">
        <v>26</v>
      </c>
      <c r="T34" s="10" t="s">
        <v>26</v>
      </c>
      <c r="U34" s="10" t="s">
        <v>191</v>
      </c>
      <c r="V34" s="18" t="s">
        <v>192</v>
      </c>
      <c r="W34" s="18" t="s">
        <v>193</v>
      </c>
      <c r="X34" s="18" t="s">
        <v>195</v>
      </c>
      <c r="Y34" s="10"/>
      <c r="Z34" s="10" t="s">
        <v>38</v>
      </c>
      <c r="AA34" s="10" t="s">
        <v>39</v>
      </c>
      <c r="AB34" s="10" t="s">
        <v>40</v>
      </c>
      <c r="AC34" s="10" t="s">
        <v>41</v>
      </c>
      <c r="AD34" s="18" t="s">
        <v>42</v>
      </c>
      <c r="AE34" s="10" t="s">
        <v>43</v>
      </c>
      <c r="AF34" s="10">
        <v>0</v>
      </c>
      <c r="AG34" s="10">
        <v>0</v>
      </c>
      <c r="AH34" s="10">
        <v>0</v>
      </c>
      <c r="AI34" s="10">
        <v>0</v>
      </c>
      <c r="AJ34" s="10">
        <v>23</v>
      </c>
      <c r="AK34" s="10">
        <v>712</v>
      </c>
      <c r="AL34" s="10">
        <v>15008</v>
      </c>
      <c r="AM34" s="10">
        <v>13185</v>
      </c>
      <c r="AN34" s="10">
        <v>12902</v>
      </c>
      <c r="AO34" s="10">
        <v>12946</v>
      </c>
      <c r="AP34" s="10">
        <v>11201</v>
      </c>
      <c r="AQ34" s="10">
        <v>11236</v>
      </c>
      <c r="AR34" s="10">
        <f t="shared" si="0"/>
        <v>77213</v>
      </c>
      <c r="AS34" s="10" t="s">
        <v>88</v>
      </c>
      <c r="AT34" s="10" t="s">
        <v>45</v>
      </c>
      <c r="AU34" s="18" t="s">
        <v>196</v>
      </c>
      <c r="AV34" s="10">
        <v>8760</v>
      </c>
      <c r="AW34" s="46">
        <f t="shared" si="8"/>
        <v>0</v>
      </c>
      <c r="AX34" s="5">
        <f t="shared" si="1"/>
        <v>0</v>
      </c>
      <c r="AY34" s="10">
        <f>K6</f>
        <v>0</v>
      </c>
      <c r="AZ34" s="5">
        <f t="shared" si="2"/>
        <v>0</v>
      </c>
      <c r="BA34" s="10">
        <v>4.6699999999999997E-3</v>
      </c>
      <c r="BB34" s="5">
        <f>BA34*AV34*AU34</f>
        <v>4950.0131999999994</v>
      </c>
      <c r="BC34" s="10">
        <v>1.7250000000000001E-2</v>
      </c>
      <c r="BD34" s="5">
        <f t="shared" si="4"/>
        <v>1331.92425</v>
      </c>
      <c r="BE34" s="10"/>
      <c r="BF34" s="10"/>
      <c r="BG34" s="7">
        <f t="shared" si="5"/>
        <v>6281.9374499999994</v>
      </c>
      <c r="BH34" s="7">
        <f t="shared" si="6"/>
        <v>1444.8456134999999</v>
      </c>
      <c r="BI34" s="7">
        <f t="shared" si="7"/>
        <v>7726.7830634999991</v>
      </c>
    </row>
    <row r="35" spans="1:61" s="19" customFormat="1">
      <c r="A35" s="11" t="s">
        <v>2076</v>
      </c>
      <c r="B35" s="10" t="s">
        <v>24</v>
      </c>
      <c r="C35" s="10" t="s">
        <v>25</v>
      </c>
      <c r="D35" s="10" t="s">
        <v>26</v>
      </c>
      <c r="E35" s="10" t="s">
        <v>26</v>
      </c>
      <c r="F35" s="10" t="s">
        <v>27</v>
      </c>
      <c r="G35" s="18" t="s">
        <v>28</v>
      </c>
      <c r="H35" s="10"/>
      <c r="I35" s="18" t="s">
        <v>29</v>
      </c>
      <c r="J35" s="10" t="s">
        <v>197</v>
      </c>
      <c r="K35" s="18" t="s">
        <v>198</v>
      </c>
      <c r="L35" s="10" t="s">
        <v>26</v>
      </c>
      <c r="M35" s="10" t="s">
        <v>26</v>
      </c>
      <c r="N35" s="10" t="s">
        <v>199</v>
      </c>
      <c r="O35" s="18" t="s">
        <v>200</v>
      </c>
      <c r="P35" s="10"/>
      <c r="Q35" s="10" t="s">
        <v>197</v>
      </c>
      <c r="R35" s="18" t="s">
        <v>198</v>
      </c>
      <c r="S35" s="10" t="s">
        <v>26</v>
      </c>
      <c r="T35" s="10" t="s">
        <v>26</v>
      </c>
      <c r="U35" s="10" t="s">
        <v>201</v>
      </c>
      <c r="V35" s="18" t="s">
        <v>202</v>
      </c>
      <c r="W35" s="10"/>
      <c r="X35" s="18" t="s">
        <v>203</v>
      </c>
      <c r="Y35" s="18" t="s">
        <v>204</v>
      </c>
      <c r="Z35" s="10" t="s">
        <v>38</v>
      </c>
      <c r="AA35" s="10" t="s">
        <v>39</v>
      </c>
      <c r="AB35" s="10" t="s">
        <v>40</v>
      </c>
      <c r="AC35" s="10" t="s">
        <v>41</v>
      </c>
      <c r="AD35" s="18" t="s">
        <v>42</v>
      </c>
      <c r="AE35" s="10" t="s">
        <v>43</v>
      </c>
      <c r="AF35" s="10">
        <v>2670</v>
      </c>
      <c r="AG35" s="10">
        <v>2696</v>
      </c>
      <c r="AH35" s="10">
        <v>1190</v>
      </c>
      <c r="AI35" s="10">
        <v>1255</v>
      </c>
      <c r="AJ35" s="10">
        <v>500</v>
      </c>
      <c r="AK35" s="10">
        <v>543</v>
      </c>
      <c r="AL35" s="10">
        <v>1496</v>
      </c>
      <c r="AM35" s="10">
        <v>1496</v>
      </c>
      <c r="AN35" s="10">
        <v>897</v>
      </c>
      <c r="AO35" s="10">
        <v>899</v>
      </c>
      <c r="AP35" s="10">
        <v>3367</v>
      </c>
      <c r="AQ35" s="10">
        <v>3367</v>
      </c>
      <c r="AR35" s="10">
        <f t="shared" si="0"/>
        <v>20376</v>
      </c>
      <c r="AS35" s="10" t="s">
        <v>99</v>
      </c>
      <c r="AT35" s="10" t="s">
        <v>45</v>
      </c>
      <c r="AU35" s="18" t="s">
        <v>46</v>
      </c>
      <c r="AV35" s="10"/>
      <c r="AW35" s="46">
        <f t="shared" si="8"/>
        <v>0</v>
      </c>
      <c r="AX35" s="5">
        <f t="shared" si="1"/>
        <v>0</v>
      </c>
      <c r="AY35" s="10">
        <f>I6</f>
        <v>0</v>
      </c>
      <c r="AZ35" s="5">
        <f t="shared" si="2"/>
        <v>0</v>
      </c>
      <c r="BA35" s="10">
        <v>30.84</v>
      </c>
      <c r="BB35" s="5">
        <f>BA35*12</f>
        <v>370.08</v>
      </c>
      <c r="BC35" s="6">
        <v>3.3070000000000002E-2</v>
      </c>
      <c r="BD35" s="5">
        <f t="shared" si="4"/>
        <v>673.83432000000005</v>
      </c>
      <c r="BE35" s="5"/>
      <c r="BF35" s="5"/>
      <c r="BG35" s="7">
        <f t="shared" si="5"/>
        <v>1043.9143200000001</v>
      </c>
      <c r="BH35" s="7">
        <f t="shared" si="6"/>
        <v>240.10029360000004</v>
      </c>
      <c r="BI35" s="7">
        <f t="shared" si="7"/>
        <v>1284.0146136000001</v>
      </c>
    </row>
    <row r="36" spans="1:61" s="19" customFormat="1">
      <c r="A36" s="11" t="s">
        <v>2077</v>
      </c>
      <c r="B36" s="10" t="s">
        <v>24</v>
      </c>
      <c r="C36" s="10" t="s">
        <v>25</v>
      </c>
      <c r="D36" s="10" t="s">
        <v>26</v>
      </c>
      <c r="E36" s="10" t="s">
        <v>26</v>
      </c>
      <c r="F36" s="10" t="s">
        <v>27</v>
      </c>
      <c r="G36" s="18" t="s">
        <v>28</v>
      </c>
      <c r="H36" s="10"/>
      <c r="I36" s="18" t="s">
        <v>29</v>
      </c>
      <c r="J36" s="10" t="s">
        <v>197</v>
      </c>
      <c r="K36" s="18" t="s">
        <v>198</v>
      </c>
      <c r="L36" s="10" t="s">
        <v>26</v>
      </c>
      <c r="M36" s="10" t="s">
        <v>26</v>
      </c>
      <c r="N36" s="10" t="s">
        <v>199</v>
      </c>
      <c r="O36" s="18" t="s">
        <v>200</v>
      </c>
      <c r="P36" s="10"/>
      <c r="Q36" s="10" t="s">
        <v>197</v>
      </c>
      <c r="R36" s="18" t="s">
        <v>198</v>
      </c>
      <c r="S36" s="10" t="s">
        <v>26</v>
      </c>
      <c r="T36" s="10" t="s">
        <v>26</v>
      </c>
      <c r="U36" s="10" t="s">
        <v>205</v>
      </c>
      <c r="V36" s="18" t="s">
        <v>193</v>
      </c>
      <c r="W36" s="10"/>
      <c r="X36" s="18" t="s">
        <v>206</v>
      </c>
      <c r="Y36" s="18" t="s">
        <v>207</v>
      </c>
      <c r="Z36" s="10" t="s">
        <v>38</v>
      </c>
      <c r="AA36" s="10" t="s">
        <v>39</v>
      </c>
      <c r="AB36" s="10" t="s">
        <v>40</v>
      </c>
      <c r="AC36" s="10" t="s">
        <v>41</v>
      </c>
      <c r="AD36" s="18" t="s">
        <v>42</v>
      </c>
      <c r="AE36" s="10" t="s">
        <v>43</v>
      </c>
      <c r="AF36" s="10">
        <v>12040</v>
      </c>
      <c r="AG36" s="10">
        <v>12051</v>
      </c>
      <c r="AH36" s="10">
        <v>5847</v>
      </c>
      <c r="AI36" s="10">
        <v>5847</v>
      </c>
      <c r="AJ36" s="10">
        <v>1099</v>
      </c>
      <c r="AK36" s="10">
        <v>1099</v>
      </c>
      <c r="AL36" s="10">
        <v>1451</v>
      </c>
      <c r="AM36" s="10">
        <v>1451</v>
      </c>
      <c r="AN36" s="10">
        <v>3410</v>
      </c>
      <c r="AO36" s="10">
        <v>3411</v>
      </c>
      <c r="AP36" s="10">
        <v>3045</v>
      </c>
      <c r="AQ36" s="10">
        <v>3046</v>
      </c>
      <c r="AR36" s="10">
        <f t="shared" si="0"/>
        <v>53797</v>
      </c>
      <c r="AS36" s="10" t="s">
        <v>99</v>
      </c>
      <c r="AT36" s="10" t="s">
        <v>45</v>
      </c>
      <c r="AU36" s="18" t="s">
        <v>46</v>
      </c>
      <c r="AV36" s="10"/>
      <c r="AW36" s="46">
        <f t="shared" si="8"/>
        <v>0</v>
      </c>
      <c r="AX36" s="5">
        <f t="shared" si="1"/>
        <v>0</v>
      </c>
      <c r="AY36" s="10">
        <f>I6</f>
        <v>0</v>
      </c>
      <c r="AZ36" s="5">
        <f t="shared" si="2"/>
        <v>0</v>
      </c>
      <c r="BA36" s="10">
        <v>30.84</v>
      </c>
      <c r="BB36" s="5">
        <f>BA36*12</f>
        <v>370.08</v>
      </c>
      <c r="BC36" s="6">
        <v>3.3070000000000002E-2</v>
      </c>
      <c r="BD36" s="5">
        <f t="shared" si="4"/>
        <v>1779.0667900000001</v>
      </c>
      <c r="BE36" s="5"/>
      <c r="BF36" s="5"/>
      <c r="BG36" s="7">
        <f t="shared" si="5"/>
        <v>2149.1467900000002</v>
      </c>
      <c r="BH36" s="7">
        <f t="shared" si="6"/>
        <v>494.30376170000005</v>
      </c>
      <c r="BI36" s="7">
        <f t="shared" si="7"/>
        <v>2643.4505517000002</v>
      </c>
    </row>
    <row r="37" spans="1:61" s="19" customFormat="1">
      <c r="A37" s="11" t="s">
        <v>2078</v>
      </c>
      <c r="B37" s="10" t="s">
        <v>24</v>
      </c>
      <c r="C37" s="10" t="s">
        <v>25</v>
      </c>
      <c r="D37" s="10" t="s">
        <v>26</v>
      </c>
      <c r="E37" s="10" t="s">
        <v>26</v>
      </c>
      <c r="F37" s="10" t="s">
        <v>27</v>
      </c>
      <c r="G37" s="18" t="s">
        <v>28</v>
      </c>
      <c r="H37" s="10"/>
      <c r="I37" s="18" t="s">
        <v>29</v>
      </c>
      <c r="J37" s="10" t="s">
        <v>197</v>
      </c>
      <c r="K37" s="18" t="s">
        <v>198</v>
      </c>
      <c r="L37" s="10" t="s">
        <v>26</v>
      </c>
      <c r="M37" s="10" t="s">
        <v>26</v>
      </c>
      <c r="N37" s="10" t="s">
        <v>199</v>
      </c>
      <c r="O37" s="18" t="s">
        <v>200</v>
      </c>
      <c r="P37" s="10"/>
      <c r="Q37" s="10" t="s">
        <v>197</v>
      </c>
      <c r="R37" s="18" t="s">
        <v>198</v>
      </c>
      <c r="S37" s="10" t="s">
        <v>26</v>
      </c>
      <c r="T37" s="10" t="s">
        <v>26</v>
      </c>
      <c r="U37" s="10" t="s">
        <v>208</v>
      </c>
      <c r="V37" s="18" t="s">
        <v>209</v>
      </c>
      <c r="W37" s="10"/>
      <c r="X37" s="18" t="s">
        <v>210</v>
      </c>
      <c r="Y37" s="18" t="s">
        <v>211</v>
      </c>
      <c r="Z37" s="10" t="s">
        <v>38</v>
      </c>
      <c r="AA37" s="10" t="s">
        <v>39</v>
      </c>
      <c r="AB37" s="10" t="s">
        <v>40</v>
      </c>
      <c r="AC37" s="10" t="s">
        <v>41</v>
      </c>
      <c r="AD37" s="18" t="s">
        <v>42</v>
      </c>
      <c r="AE37" s="10" t="s">
        <v>43</v>
      </c>
      <c r="AF37" s="10">
        <v>18077</v>
      </c>
      <c r="AG37" s="10">
        <v>18483</v>
      </c>
      <c r="AH37" s="10">
        <v>15014</v>
      </c>
      <c r="AI37" s="10">
        <v>6230</v>
      </c>
      <c r="AJ37" s="10">
        <v>9034</v>
      </c>
      <c r="AK37" s="10">
        <v>5711</v>
      </c>
      <c r="AL37" s="10">
        <v>3543</v>
      </c>
      <c r="AM37" s="10">
        <v>3041</v>
      </c>
      <c r="AN37" s="10">
        <v>3495</v>
      </c>
      <c r="AO37" s="10">
        <v>8871</v>
      </c>
      <c r="AP37" s="10">
        <v>19371</v>
      </c>
      <c r="AQ37" s="10">
        <v>20360</v>
      </c>
      <c r="AR37" s="10">
        <f t="shared" si="0"/>
        <v>131230</v>
      </c>
      <c r="AS37" s="10" t="s">
        <v>60</v>
      </c>
      <c r="AT37" s="10" t="s">
        <v>45</v>
      </c>
      <c r="AU37" s="18" t="s">
        <v>212</v>
      </c>
      <c r="AV37" s="10"/>
      <c r="AW37" s="46">
        <f t="shared" si="8"/>
        <v>0</v>
      </c>
      <c r="AX37" s="5">
        <f t="shared" si="1"/>
        <v>0</v>
      </c>
      <c r="AY37" s="10">
        <f>J6</f>
        <v>0</v>
      </c>
      <c r="AZ37" s="5">
        <f t="shared" si="2"/>
        <v>0</v>
      </c>
      <c r="BA37" s="10">
        <v>148.88999999999999</v>
      </c>
      <c r="BB37" s="5">
        <f>BA37*12</f>
        <v>1786.6799999999998</v>
      </c>
      <c r="BC37" s="6">
        <v>3.2969999999999999E-2</v>
      </c>
      <c r="BD37" s="5">
        <f t="shared" si="4"/>
        <v>4326.6530999999995</v>
      </c>
      <c r="BE37" s="5"/>
      <c r="BF37" s="5"/>
      <c r="BG37" s="7">
        <f t="shared" si="5"/>
        <v>6113.3330999999998</v>
      </c>
      <c r="BH37" s="7">
        <f t="shared" si="6"/>
        <v>1406.066613</v>
      </c>
      <c r="BI37" s="7">
        <f t="shared" si="7"/>
        <v>7519.3997129999998</v>
      </c>
    </row>
    <row r="38" spans="1:61" s="19" customFormat="1">
      <c r="A38" s="11" t="s">
        <v>2079</v>
      </c>
      <c r="B38" s="10" t="s">
        <v>24</v>
      </c>
      <c r="C38" s="10" t="s">
        <v>25</v>
      </c>
      <c r="D38" s="10" t="s">
        <v>26</v>
      </c>
      <c r="E38" s="10" t="s">
        <v>26</v>
      </c>
      <c r="F38" s="10" t="s">
        <v>27</v>
      </c>
      <c r="G38" s="18" t="s">
        <v>28</v>
      </c>
      <c r="H38" s="10"/>
      <c r="I38" s="18" t="s">
        <v>29</v>
      </c>
      <c r="J38" s="10" t="s">
        <v>197</v>
      </c>
      <c r="K38" s="18" t="s">
        <v>198</v>
      </c>
      <c r="L38" s="10" t="s">
        <v>26</v>
      </c>
      <c r="M38" s="10" t="s">
        <v>26</v>
      </c>
      <c r="N38" s="10" t="s">
        <v>199</v>
      </c>
      <c r="O38" s="18" t="s">
        <v>200</v>
      </c>
      <c r="P38" s="10"/>
      <c r="Q38" s="10" t="s">
        <v>197</v>
      </c>
      <c r="R38" s="18" t="s">
        <v>198</v>
      </c>
      <c r="S38" s="10" t="s">
        <v>26</v>
      </c>
      <c r="T38" s="10" t="s">
        <v>26</v>
      </c>
      <c r="U38" s="10" t="s">
        <v>199</v>
      </c>
      <c r="V38" s="18" t="s">
        <v>200</v>
      </c>
      <c r="W38" s="10"/>
      <c r="X38" s="18" t="s">
        <v>213</v>
      </c>
      <c r="Y38" s="18" t="s">
        <v>214</v>
      </c>
      <c r="Z38" s="10" t="s">
        <v>38</v>
      </c>
      <c r="AA38" s="10" t="s">
        <v>39</v>
      </c>
      <c r="AB38" s="10" t="s">
        <v>40</v>
      </c>
      <c r="AC38" s="10" t="s">
        <v>41</v>
      </c>
      <c r="AD38" s="18" t="s">
        <v>42</v>
      </c>
      <c r="AE38" s="10" t="s">
        <v>43</v>
      </c>
      <c r="AF38" s="10">
        <v>74117</v>
      </c>
      <c r="AG38" s="10">
        <v>77723</v>
      </c>
      <c r="AH38" s="10">
        <v>64767</v>
      </c>
      <c r="AI38" s="10">
        <v>37637</v>
      </c>
      <c r="AJ38" s="10">
        <v>35418</v>
      </c>
      <c r="AK38" s="10">
        <v>24890</v>
      </c>
      <c r="AL38" s="10">
        <v>7268</v>
      </c>
      <c r="AM38" s="10">
        <v>7224</v>
      </c>
      <c r="AN38" s="10">
        <v>7374</v>
      </c>
      <c r="AO38" s="10">
        <v>23545</v>
      </c>
      <c r="AP38" s="10">
        <v>95680</v>
      </c>
      <c r="AQ38" s="10">
        <v>83359</v>
      </c>
      <c r="AR38" s="10">
        <f t="shared" si="0"/>
        <v>539002</v>
      </c>
      <c r="AS38" s="10" t="s">
        <v>60</v>
      </c>
      <c r="AT38" s="10" t="s">
        <v>45</v>
      </c>
      <c r="AU38" s="18" t="s">
        <v>46</v>
      </c>
      <c r="AV38" s="10"/>
      <c r="AW38" s="46">
        <f t="shared" si="8"/>
        <v>0</v>
      </c>
      <c r="AX38" s="5">
        <f t="shared" si="1"/>
        <v>0</v>
      </c>
      <c r="AY38" s="10">
        <f>J6</f>
        <v>0</v>
      </c>
      <c r="AZ38" s="5">
        <f t="shared" si="2"/>
        <v>0</v>
      </c>
      <c r="BA38" s="10">
        <v>148.88999999999999</v>
      </c>
      <c r="BB38" s="5">
        <f>BA38*12</f>
        <v>1786.6799999999998</v>
      </c>
      <c r="BC38" s="6">
        <v>3.2969999999999999E-2</v>
      </c>
      <c r="BD38" s="5">
        <f t="shared" si="4"/>
        <v>17770.895939999999</v>
      </c>
      <c r="BE38" s="5"/>
      <c r="BF38" s="5"/>
      <c r="BG38" s="7">
        <f t="shared" si="5"/>
        <v>19557.575939999999</v>
      </c>
      <c r="BH38" s="7">
        <f t="shared" si="6"/>
        <v>4498.2424662000003</v>
      </c>
      <c r="BI38" s="7">
        <f t="shared" si="7"/>
        <v>24055.8184062</v>
      </c>
    </row>
    <row r="39" spans="1:61" s="19" customFormat="1">
      <c r="A39" s="11" t="s">
        <v>2080</v>
      </c>
      <c r="B39" s="10" t="s">
        <v>24</v>
      </c>
      <c r="C39" s="10" t="s">
        <v>25</v>
      </c>
      <c r="D39" s="10" t="s">
        <v>26</v>
      </c>
      <c r="E39" s="10" t="s">
        <v>26</v>
      </c>
      <c r="F39" s="10" t="s">
        <v>27</v>
      </c>
      <c r="G39" s="18" t="s">
        <v>28</v>
      </c>
      <c r="H39" s="10"/>
      <c r="I39" s="18" t="s">
        <v>29</v>
      </c>
      <c r="J39" s="10" t="s">
        <v>197</v>
      </c>
      <c r="K39" s="18" t="s">
        <v>198</v>
      </c>
      <c r="L39" s="10" t="s">
        <v>26</v>
      </c>
      <c r="M39" s="10" t="s">
        <v>26</v>
      </c>
      <c r="N39" s="10" t="s">
        <v>199</v>
      </c>
      <c r="O39" s="18" t="s">
        <v>200</v>
      </c>
      <c r="P39" s="10"/>
      <c r="Q39" s="10" t="s">
        <v>197</v>
      </c>
      <c r="R39" s="18" t="s">
        <v>198</v>
      </c>
      <c r="S39" s="10" t="s">
        <v>26</v>
      </c>
      <c r="T39" s="10" t="s">
        <v>26</v>
      </c>
      <c r="U39" s="10" t="s">
        <v>49</v>
      </c>
      <c r="V39" s="18" t="s">
        <v>215</v>
      </c>
      <c r="W39" s="10"/>
      <c r="X39" s="18" t="s">
        <v>216</v>
      </c>
      <c r="Y39" s="10"/>
      <c r="Z39" s="10" t="s">
        <v>38</v>
      </c>
      <c r="AA39" s="10" t="s">
        <v>39</v>
      </c>
      <c r="AB39" s="10" t="s">
        <v>40</v>
      </c>
      <c r="AC39" s="10" t="s">
        <v>41</v>
      </c>
      <c r="AD39" s="18" t="s">
        <v>42</v>
      </c>
      <c r="AE39" s="10" t="s">
        <v>43</v>
      </c>
      <c r="AF39" s="10">
        <v>20036</v>
      </c>
      <c r="AG39" s="10">
        <v>19224</v>
      </c>
      <c r="AH39" s="10">
        <v>16513</v>
      </c>
      <c r="AI39" s="10">
        <v>6543</v>
      </c>
      <c r="AJ39" s="10">
        <v>3953</v>
      </c>
      <c r="AK39" s="10">
        <v>79</v>
      </c>
      <c r="AL39" s="10">
        <v>294</v>
      </c>
      <c r="AM39" s="10">
        <v>577</v>
      </c>
      <c r="AN39" s="10">
        <v>1064</v>
      </c>
      <c r="AO39" s="10">
        <v>9568</v>
      </c>
      <c r="AP39" s="10">
        <v>13818</v>
      </c>
      <c r="AQ39" s="10">
        <v>36832</v>
      </c>
      <c r="AR39" s="10">
        <f t="shared" si="0"/>
        <v>128501</v>
      </c>
      <c r="AS39" s="10" t="s">
        <v>88</v>
      </c>
      <c r="AT39" s="10" t="s">
        <v>45</v>
      </c>
      <c r="AU39" s="18" t="s">
        <v>217</v>
      </c>
      <c r="AV39" s="10">
        <v>8760</v>
      </c>
      <c r="AW39" s="46">
        <f t="shared" si="8"/>
        <v>0</v>
      </c>
      <c r="AX39" s="5">
        <f t="shared" si="1"/>
        <v>0</v>
      </c>
      <c r="AY39" s="10">
        <f>K6</f>
        <v>0</v>
      </c>
      <c r="AZ39" s="5">
        <f t="shared" si="2"/>
        <v>0</v>
      </c>
      <c r="BA39" s="10">
        <v>4.6699999999999997E-3</v>
      </c>
      <c r="BB39" s="5">
        <f>BA39*AV39*AU39</f>
        <v>8959.1147999999994</v>
      </c>
      <c r="BC39" s="10">
        <v>1.7250000000000001E-2</v>
      </c>
      <c r="BD39" s="5">
        <f t="shared" si="4"/>
        <v>2216.6422500000003</v>
      </c>
      <c r="BE39" s="10"/>
      <c r="BF39" s="10"/>
      <c r="BG39" s="7">
        <f t="shared" si="5"/>
        <v>11175.75705</v>
      </c>
      <c r="BH39" s="7">
        <f t="shared" si="6"/>
        <v>2570.4241215000002</v>
      </c>
      <c r="BI39" s="7">
        <f t="shared" si="7"/>
        <v>13746.1811715</v>
      </c>
    </row>
    <row r="40" spans="1:61" s="19" customFormat="1">
      <c r="A40" s="11" t="s">
        <v>2081</v>
      </c>
      <c r="B40" s="10" t="s">
        <v>24</v>
      </c>
      <c r="C40" s="10" t="s">
        <v>25</v>
      </c>
      <c r="D40" s="10" t="s">
        <v>26</v>
      </c>
      <c r="E40" s="10" t="s">
        <v>26</v>
      </c>
      <c r="F40" s="10" t="s">
        <v>27</v>
      </c>
      <c r="G40" s="18" t="s">
        <v>28</v>
      </c>
      <c r="H40" s="10"/>
      <c r="I40" s="18" t="s">
        <v>29</v>
      </c>
      <c r="J40" s="10" t="s">
        <v>197</v>
      </c>
      <c r="K40" s="18" t="s">
        <v>198</v>
      </c>
      <c r="L40" s="10" t="s">
        <v>26</v>
      </c>
      <c r="M40" s="10" t="s">
        <v>26</v>
      </c>
      <c r="N40" s="10" t="s">
        <v>199</v>
      </c>
      <c r="O40" s="18" t="s">
        <v>200</v>
      </c>
      <c r="P40" s="10"/>
      <c r="Q40" s="10" t="s">
        <v>197</v>
      </c>
      <c r="R40" s="18" t="s">
        <v>198</v>
      </c>
      <c r="S40" s="10" t="s">
        <v>26</v>
      </c>
      <c r="T40" s="10" t="s">
        <v>26</v>
      </c>
      <c r="U40" s="10" t="s">
        <v>201</v>
      </c>
      <c r="V40" s="18" t="s">
        <v>202</v>
      </c>
      <c r="W40" s="10"/>
      <c r="X40" s="18" t="s">
        <v>218</v>
      </c>
      <c r="Y40" s="10"/>
      <c r="Z40" s="10" t="s">
        <v>38</v>
      </c>
      <c r="AA40" s="10" t="s">
        <v>39</v>
      </c>
      <c r="AB40" s="10" t="s">
        <v>40</v>
      </c>
      <c r="AC40" s="10" t="s">
        <v>41</v>
      </c>
      <c r="AD40" s="18" t="s">
        <v>42</v>
      </c>
      <c r="AE40" s="10" t="s">
        <v>43</v>
      </c>
      <c r="AF40" s="10">
        <v>20306</v>
      </c>
      <c r="AG40" s="10">
        <v>2124</v>
      </c>
      <c r="AH40" s="10">
        <v>16078</v>
      </c>
      <c r="AI40" s="10">
        <v>8474</v>
      </c>
      <c r="AJ40" s="10">
        <v>6374</v>
      </c>
      <c r="AK40" s="10">
        <v>3020</v>
      </c>
      <c r="AL40" s="10">
        <v>2837</v>
      </c>
      <c r="AM40" s="10">
        <v>3569</v>
      </c>
      <c r="AN40" s="10">
        <v>9366</v>
      </c>
      <c r="AO40" s="10">
        <v>14314</v>
      </c>
      <c r="AP40" s="10">
        <v>17517</v>
      </c>
      <c r="AQ40" s="10">
        <v>19568</v>
      </c>
      <c r="AR40" s="10">
        <f t="shared" si="0"/>
        <v>123547</v>
      </c>
      <c r="AS40" s="10" t="s">
        <v>88</v>
      </c>
      <c r="AT40" s="10" t="s">
        <v>45</v>
      </c>
      <c r="AU40" s="18" t="s">
        <v>219</v>
      </c>
      <c r="AV40" s="10">
        <v>8760</v>
      </c>
      <c r="AW40" s="46">
        <f t="shared" si="8"/>
        <v>0</v>
      </c>
      <c r="AX40" s="5">
        <f t="shared" si="1"/>
        <v>0</v>
      </c>
      <c r="AY40" s="10">
        <f>K6</f>
        <v>0</v>
      </c>
      <c r="AZ40" s="5">
        <f t="shared" si="2"/>
        <v>0</v>
      </c>
      <c r="BA40" s="10">
        <v>4.6699999999999997E-3</v>
      </c>
      <c r="BB40" s="5">
        <f>BA40*AV40*AU40</f>
        <v>6750.018</v>
      </c>
      <c r="BC40" s="10">
        <v>1.7250000000000001E-2</v>
      </c>
      <c r="BD40" s="5">
        <f t="shared" si="4"/>
        <v>2131.1857500000001</v>
      </c>
      <c r="BE40" s="10"/>
      <c r="BF40" s="10"/>
      <c r="BG40" s="7">
        <f t="shared" si="5"/>
        <v>8881.2037500000006</v>
      </c>
      <c r="BH40" s="7">
        <f t="shared" si="6"/>
        <v>2042.6768625000002</v>
      </c>
      <c r="BI40" s="7">
        <f t="shared" si="7"/>
        <v>10923.880612500001</v>
      </c>
    </row>
    <row r="41" spans="1:61" s="19" customFormat="1">
      <c r="A41" s="11" t="s">
        <v>2082</v>
      </c>
      <c r="B41" s="10" t="s">
        <v>24</v>
      </c>
      <c r="C41" s="10" t="s">
        <v>25</v>
      </c>
      <c r="D41" s="10" t="s">
        <v>26</v>
      </c>
      <c r="E41" s="10" t="s">
        <v>26</v>
      </c>
      <c r="F41" s="10" t="s">
        <v>27</v>
      </c>
      <c r="G41" s="18" t="s">
        <v>28</v>
      </c>
      <c r="H41" s="10"/>
      <c r="I41" s="18" t="s">
        <v>29</v>
      </c>
      <c r="J41" s="10" t="s">
        <v>197</v>
      </c>
      <c r="K41" s="18" t="s">
        <v>198</v>
      </c>
      <c r="L41" s="10" t="s">
        <v>26</v>
      </c>
      <c r="M41" s="10" t="s">
        <v>26</v>
      </c>
      <c r="N41" s="10" t="s">
        <v>199</v>
      </c>
      <c r="O41" s="18" t="s">
        <v>200</v>
      </c>
      <c r="P41" s="10"/>
      <c r="Q41" s="10" t="s">
        <v>197</v>
      </c>
      <c r="R41" s="18" t="s">
        <v>198</v>
      </c>
      <c r="S41" s="10" t="s">
        <v>26</v>
      </c>
      <c r="T41" s="10" t="s">
        <v>26</v>
      </c>
      <c r="U41" s="10" t="s">
        <v>220</v>
      </c>
      <c r="V41" s="18" t="s">
        <v>221</v>
      </c>
      <c r="W41" s="10"/>
      <c r="X41" s="18" t="s">
        <v>222</v>
      </c>
      <c r="Y41" s="10"/>
      <c r="Z41" s="10" t="s">
        <v>38</v>
      </c>
      <c r="AA41" s="10" t="s">
        <v>39</v>
      </c>
      <c r="AB41" s="10" t="s">
        <v>40</v>
      </c>
      <c r="AC41" s="10" t="s">
        <v>41</v>
      </c>
      <c r="AD41" s="18" t="s">
        <v>42</v>
      </c>
      <c r="AE41" s="10" t="s">
        <v>43</v>
      </c>
      <c r="AF41" s="10">
        <v>29228</v>
      </c>
      <c r="AG41" s="10">
        <v>25020</v>
      </c>
      <c r="AH41" s="10">
        <v>21314</v>
      </c>
      <c r="AI41" s="10">
        <v>11661</v>
      </c>
      <c r="AJ41" s="10">
        <v>8885</v>
      </c>
      <c r="AK41" s="10">
        <v>3834</v>
      </c>
      <c r="AL41" s="10">
        <v>2927</v>
      </c>
      <c r="AM41" s="10">
        <v>2784</v>
      </c>
      <c r="AN41" s="10">
        <v>4445</v>
      </c>
      <c r="AO41" s="10">
        <v>14364</v>
      </c>
      <c r="AP41" s="10">
        <v>17574</v>
      </c>
      <c r="AQ41" s="10">
        <v>33190</v>
      </c>
      <c r="AR41" s="10">
        <f t="shared" si="0"/>
        <v>175226</v>
      </c>
      <c r="AS41" s="10" t="s">
        <v>88</v>
      </c>
      <c r="AT41" s="10" t="s">
        <v>45</v>
      </c>
      <c r="AU41" s="18" t="s">
        <v>223</v>
      </c>
      <c r="AV41" s="10">
        <v>8760</v>
      </c>
      <c r="AW41" s="46">
        <f t="shared" si="8"/>
        <v>0</v>
      </c>
      <c r="AX41" s="5">
        <f t="shared" si="1"/>
        <v>0</v>
      </c>
      <c r="AY41" s="10">
        <f>K6</f>
        <v>0</v>
      </c>
      <c r="AZ41" s="5">
        <f t="shared" ref="AZ41:AZ68" si="11">AY41*12</f>
        <v>0</v>
      </c>
      <c r="BA41" s="10">
        <v>4.6699999999999997E-3</v>
      </c>
      <c r="BB41" s="5">
        <f>BA41*AV41*AU41</f>
        <v>5400.0144</v>
      </c>
      <c r="BC41" s="10">
        <v>1.7250000000000001E-2</v>
      </c>
      <c r="BD41" s="5">
        <f t="shared" si="4"/>
        <v>3022.6485000000002</v>
      </c>
      <c r="BE41" s="10"/>
      <c r="BF41" s="10"/>
      <c r="BG41" s="7">
        <f t="shared" si="5"/>
        <v>8422.6628999999994</v>
      </c>
      <c r="BH41" s="7">
        <f t="shared" si="6"/>
        <v>1937.2124669999998</v>
      </c>
      <c r="BI41" s="7">
        <f t="shared" si="7"/>
        <v>10359.875366999999</v>
      </c>
    </row>
    <row r="42" spans="1:61" s="19" customFormat="1">
      <c r="A42" s="11" t="s">
        <v>2083</v>
      </c>
      <c r="B42" s="10" t="s">
        <v>24</v>
      </c>
      <c r="C42" s="10" t="s">
        <v>25</v>
      </c>
      <c r="D42" s="10" t="s">
        <v>26</v>
      </c>
      <c r="E42" s="10" t="s">
        <v>26</v>
      </c>
      <c r="F42" s="10" t="s">
        <v>27</v>
      </c>
      <c r="G42" s="18" t="s">
        <v>28</v>
      </c>
      <c r="H42" s="10"/>
      <c r="I42" s="18" t="s">
        <v>29</v>
      </c>
      <c r="J42" s="10" t="s">
        <v>197</v>
      </c>
      <c r="K42" s="18" t="s">
        <v>198</v>
      </c>
      <c r="L42" s="10" t="s">
        <v>26</v>
      </c>
      <c r="M42" s="10" t="s">
        <v>26</v>
      </c>
      <c r="N42" s="10" t="s">
        <v>199</v>
      </c>
      <c r="O42" s="18" t="s">
        <v>200</v>
      </c>
      <c r="P42" s="10"/>
      <c r="Q42" s="10" t="s">
        <v>197</v>
      </c>
      <c r="R42" s="18" t="s">
        <v>198</v>
      </c>
      <c r="S42" s="10" t="s">
        <v>26</v>
      </c>
      <c r="T42" s="10" t="s">
        <v>26</v>
      </c>
      <c r="U42" s="10" t="s">
        <v>224</v>
      </c>
      <c r="V42" s="18" t="s">
        <v>177</v>
      </c>
      <c r="W42" s="10"/>
      <c r="X42" s="18" t="s">
        <v>225</v>
      </c>
      <c r="Y42" s="18" t="s">
        <v>226</v>
      </c>
      <c r="Z42" s="10" t="s">
        <v>38</v>
      </c>
      <c r="AA42" s="10" t="s">
        <v>39</v>
      </c>
      <c r="AB42" s="10" t="s">
        <v>40</v>
      </c>
      <c r="AC42" s="10" t="s">
        <v>41</v>
      </c>
      <c r="AD42" s="18" t="s">
        <v>42</v>
      </c>
      <c r="AE42" s="10" t="s">
        <v>43</v>
      </c>
      <c r="AF42" s="10">
        <v>56081</v>
      </c>
      <c r="AG42" s="10">
        <v>42687</v>
      </c>
      <c r="AH42" s="10">
        <v>30648</v>
      </c>
      <c r="AI42" s="10">
        <v>8788</v>
      </c>
      <c r="AJ42" s="10">
        <v>5281</v>
      </c>
      <c r="AK42" s="10">
        <v>701</v>
      </c>
      <c r="AL42" s="10">
        <v>655</v>
      </c>
      <c r="AM42" s="10">
        <v>894</v>
      </c>
      <c r="AN42" s="10">
        <v>5764</v>
      </c>
      <c r="AO42" s="10">
        <v>19812</v>
      </c>
      <c r="AP42" s="10">
        <v>38724</v>
      </c>
      <c r="AQ42" s="10">
        <v>56540</v>
      </c>
      <c r="AR42" s="10">
        <f t="shared" si="0"/>
        <v>266575</v>
      </c>
      <c r="AS42" s="10" t="s">
        <v>88</v>
      </c>
      <c r="AT42" s="10" t="s">
        <v>45</v>
      </c>
      <c r="AU42" s="18" t="s">
        <v>227</v>
      </c>
      <c r="AV42" s="10">
        <v>8760</v>
      </c>
      <c r="AW42" s="46">
        <f t="shared" si="8"/>
        <v>0</v>
      </c>
      <c r="AX42" s="5">
        <f t="shared" si="1"/>
        <v>0</v>
      </c>
      <c r="AY42" s="10">
        <f>K6</f>
        <v>0</v>
      </c>
      <c r="AZ42" s="5">
        <f t="shared" si="11"/>
        <v>0</v>
      </c>
      <c r="BA42" s="10">
        <v>4.6699999999999997E-3</v>
      </c>
      <c r="BB42" s="5">
        <f>BA42*AV42*AU42</f>
        <v>13009.125599999999</v>
      </c>
      <c r="BC42" s="10">
        <v>1.7250000000000001E-2</v>
      </c>
      <c r="BD42" s="5">
        <f t="shared" si="4"/>
        <v>4598.4187500000007</v>
      </c>
      <c r="BE42" s="10"/>
      <c r="BF42" s="10"/>
      <c r="BG42" s="7">
        <f t="shared" si="5"/>
        <v>17607.54435</v>
      </c>
      <c r="BH42" s="7">
        <f t="shared" si="6"/>
        <v>4049.7352005000002</v>
      </c>
      <c r="BI42" s="7">
        <f t="shared" si="7"/>
        <v>21657.279550499999</v>
      </c>
    </row>
    <row r="43" spans="1:61" s="19" customFormat="1">
      <c r="A43" s="11" t="s">
        <v>2084</v>
      </c>
      <c r="B43" s="10" t="s">
        <v>24</v>
      </c>
      <c r="C43" s="10" t="s">
        <v>25</v>
      </c>
      <c r="D43" s="10" t="s">
        <v>26</v>
      </c>
      <c r="E43" s="10" t="s">
        <v>26</v>
      </c>
      <c r="F43" s="10" t="s">
        <v>27</v>
      </c>
      <c r="G43" s="18" t="s">
        <v>28</v>
      </c>
      <c r="H43" s="10"/>
      <c r="I43" s="18" t="s">
        <v>29</v>
      </c>
      <c r="J43" s="10" t="s">
        <v>197</v>
      </c>
      <c r="K43" s="18" t="s">
        <v>198</v>
      </c>
      <c r="L43" s="10" t="s">
        <v>26</v>
      </c>
      <c r="M43" s="10" t="s">
        <v>26</v>
      </c>
      <c r="N43" s="10" t="s">
        <v>199</v>
      </c>
      <c r="O43" s="18" t="s">
        <v>200</v>
      </c>
      <c r="P43" s="10"/>
      <c r="Q43" s="10" t="s">
        <v>197</v>
      </c>
      <c r="R43" s="18" t="s">
        <v>198</v>
      </c>
      <c r="S43" s="10" t="s">
        <v>26</v>
      </c>
      <c r="T43" s="10" t="s">
        <v>26</v>
      </c>
      <c r="U43" s="10" t="s">
        <v>199</v>
      </c>
      <c r="V43" s="18" t="s">
        <v>200</v>
      </c>
      <c r="W43" s="10"/>
      <c r="X43" s="18" t="s">
        <v>228</v>
      </c>
      <c r="Y43" s="18" t="s">
        <v>214</v>
      </c>
      <c r="Z43" s="10" t="s">
        <v>38</v>
      </c>
      <c r="AA43" s="10" t="s">
        <v>39</v>
      </c>
      <c r="AB43" s="10" t="s">
        <v>40</v>
      </c>
      <c r="AC43" s="10" t="s">
        <v>41</v>
      </c>
      <c r="AD43" s="18" t="s">
        <v>42</v>
      </c>
      <c r="AE43" s="10" t="s">
        <v>43</v>
      </c>
      <c r="AF43" s="10">
        <v>146576</v>
      </c>
      <c r="AG43" s="10">
        <v>122865</v>
      </c>
      <c r="AH43" s="10">
        <v>121888</v>
      </c>
      <c r="AI43" s="10">
        <v>76788</v>
      </c>
      <c r="AJ43" s="10">
        <v>63816</v>
      </c>
      <c r="AK43" s="10">
        <v>19384</v>
      </c>
      <c r="AL43" s="10">
        <v>15143</v>
      </c>
      <c r="AM43" s="10">
        <v>13808</v>
      </c>
      <c r="AN43" s="10">
        <v>22478</v>
      </c>
      <c r="AO43" s="10">
        <v>70807</v>
      </c>
      <c r="AP43" s="10">
        <v>108683</v>
      </c>
      <c r="AQ43" s="10">
        <v>145169</v>
      </c>
      <c r="AR43" s="10">
        <f t="shared" si="0"/>
        <v>927405</v>
      </c>
      <c r="AS43" s="10" t="s">
        <v>229</v>
      </c>
      <c r="AT43" s="10" t="s">
        <v>45</v>
      </c>
      <c r="AU43" s="18" t="s">
        <v>230</v>
      </c>
      <c r="AV43" s="10">
        <v>8760</v>
      </c>
      <c r="AW43" s="46">
        <f t="shared" si="8"/>
        <v>0</v>
      </c>
      <c r="AX43" s="5">
        <f t="shared" si="1"/>
        <v>0</v>
      </c>
      <c r="AY43" s="10">
        <f>L6</f>
        <v>0</v>
      </c>
      <c r="AZ43" s="5">
        <f t="shared" si="11"/>
        <v>0</v>
      </c>
      <c r="BA43" s="10">
        <v>4.9699999999999996E-3</v>
      </c>
      <c r="BB43" s="5">
        <f>BA43*AV43*AU43</f>
        <v>35352.206399999995</v>
      </c>
      <c r="BC43" s="10">
        <v>1.7219999999999999E-2</v>
      </c>
      <c r="BD43" s="5">
        <f t="shared" si="4"/>
        <v>15969.9141</v>
      </c>
      <c r="BE43" s="10"/>
      <c r="BF43" s="10"/>
      <c r="BG43" s="7">
        <f t="shared" si="5"/>
        <v>51322.120499999997</v>
      </c>
      <c r="BH43" s="7">
        <f t="shared" si="6"/>
        <v>11804.087715</v>
      </c>
      <c r="BI43" s="7">
        <f t="shared" si="7"/>
        <v>63126.208214999999</v>
      </c>
    </row>
    <row r="44" spans="1:61" s="19" customFormat="1">
      <c r="A44" s="11" t="s">
        <v>2085</v>
      </c>
      <c r="B44" s="10" t="s">
        <v>24</v>
      </c>
      <c r="C44" s="10" t="s">
        <v>25</v>
      </c>
      <c r="D44" s="10" t="s">
        <v>26</v>
      </c>
      <c r="E44" s="10" t="s">
        <v>26</v>
      </c>
      <c r="F44" s="10" t="s">
        <v>27</v>
      </c>
      <c r="G44" s="18" t="s">
        <v>28</v>
      </c>
      <c r="H44" s="10"/>
      <c r="I44" s="18" t="s">
        <v>29</v>
      </c>
      <c r="J44" s="10" t="s">
        <v>231</v>
      </c>
      <c r="K44" s="18" t="s">
        <v>232</v>
      </c>
      <c r="L44" s="10" t="s">
        <v>26</v>
      </c>
      <c r="M44" s="10" t="s">
        <v>26</v>
      </c>
      <c r="N44" s="10" t="s">
        <v>233</v>
      </c>
      <c r="O44" s="18" t="s">
        <v>234</v>
      </c>
      <c r="P44" s="10"/>
      <c r="Q44" s="10" t="s">
        <v>231</v>
      </c>
      <c r="R44" s="18" t="s">
        <v>232</v>
      </c>
      <c r="S44" s="10" t="s">
        <v>26</v>
      </c>
      <c r="T44" s="10" t="s">
        <v>26</v>
      </c>
      <c r="U44" s="10" t="s">
        <v>233</v>
      </c>
      <c r="V44" s="18" t="s">
        <v>234</v>
      </c>
      <c r="W44" s="10"/>
      <c r="X44" s="18" t="s">
        <v>235</v>
      </c>
      <c r="Y44" s="18" t="s">
        <v>236</v>
      </c>
      <c r="Z44" s="10" t="s">
        <v>38</v>
      </c>
      <c r="AA44" s="10" t="s">
        <v>39</v>
      </c>
      <c r="AB44" s="10" t="s">
        <v>40</v>
      </c>
      <c r="AC44" s="10" t="s">
        <v>41</v>
      </c>
      <c r="AD44" s="18" t="s">
        <v>42</v>
      </c>
      <c r="AE44" s="10" t="s">
        <v>43</v>
      </c>
      <c r="AF44" s="10">
        <v>20962</v>
      </c>
      <c r="AG44" s="10">
        <v>18349</v>
      </c>
      <c r="AH44" s="10">
        <v>15652</v>
      </c>
      <c r="AI44" s="10">
        <v>9060</v>
      </c>
      <c r="AJ44" s="10">
        <v>5396</v>
      </c>
      <c r="AK44" s="10">
        <v>1551</v>
      </c>
      <c r="AL44" s="10">
        <v>1377</v>
      </c>
      <c r="AM44" s="10">
        <v>1232</v>
      </c>
      <c r="AN44" s="10">
        <v>1651</v>
      </c>
      <c r="AO44" s="10">
        <v>8166</v>
      </c>
      <c r="AP44" s="10">
        <v>16958</v>
      </c>
      <c r="AQ44" s="10">
        <v>23914</v>
      </c>
      <c r="AR44" s="10">
        <f t="shared" si="0"/>
        <v>124268</v>
      </c>
      <c r="AS44" s="10" t="s">
        <v>60</v>
      </c>
      <c r="AT44" s="10" t="s">
        <v>45</v>
      </c>
      <c r="AU44" s="18" t="s">
        <v>46</v>
      </c>
      <c r="AV44" s="10"/>
      <c r="AW44" s="46">
        <f t="shared" si="8"/>
        <v>0</v>
      </c>
      <c r="AX44" s="5">
        <f t="shared" si="1"/>
        <v>0</v>
      </c>
      <c r="AY44" s="10">
        <f>J6</f>
        <v>0</v>
      </c>
      <c r="AZ44" s="5">
        <f t="shared" si="11"/>
        <v>0</v>
      </c>
      <c r="BA44" s="10">
        <v>148.88999999999999</v>
      </c>
      <c r="BB44" s="5">
        <f t="shared" ref="BB44:BB67" si="12">BA44*12</f>
        <v>1786.6799999999998</v>
      </c>
      <c r="BC44" s="6">
        <v>3.2969999999999999E-2</v>
      </c>
      <c r="BD44" s="5">
        <f t="shared" si="4"/>
        <v>4097.1159600000001</v>
      </c>
      <c r="BE44" s="5"/>
      <c r="BF44" s="5"/>
      <c r="BG44" s="7">
        <f t="shared" si="5"/>
        <v>5883.7959599999995</v>
      </c>
      <c r="BH44" s="7">
        <f t="shared" si="6"/>
        <v>1353.2730707999999</v>
      </c>
      <c r="BI44" s="7">
        <f t="shared" si="7"/>
        <v>7237.0690307999994</v>
      </c>
    </row>
    <row r="45" spans="1:61" s="19" customFormat="1">
      <c r="A45" s="11" t="s">
        <v>2086</v>
      </c>
      <c r="B45" s="10" t="s">
        <v>24</v>
      </c>
      <c r="C45" s="10" t="s">
        <v>25</v>
      </c>
      <c r="D45" s="10" t="s">
        <v>26</v>
      </c>
      <c r="E45" s="10" t="s">
        <v>26</v>
      </c>
      <c r="F45" s="10" t="s">
        <v>27</v>
      </c>
      <c r="G45" s="18" t="s">
        <v>28</v>
      </c>
      <c r="H45" s="10"/>
      <c r="I45" s="18" t="s">
        <v>29</v>
      </c>
      <c r="J45" s="10" t="s">
        <v>237</v>
      </c>
      <c r="K45" s="18" t="s">
        <v>238</v>
      </c>
      <c r="L45" s="10" t="s">
        <v>26</v>
      </c>
      <c r="M45" s="10" t="s">
        <v>26</v>
      </c>
      <c r="N45" s="10" t="s">
        <v>239</v>
      </c>
      <c r="O45" s="18" t="s">
        <v>65</v>
      </c>
      <c r="P45" s="10"/>
      <c r="Q45" s="10" t="s">
        <v>240</v>
      </c>
      <c r="R45" s="18" t="s">
        <v>241</v>
      </c>
      <c r="S45" s="10" t="s">
        <v>26</v>
      </c>
      <c r="T45" s="10" t="s">
        <v>26</v>
      </c>
      <c r="U45" s="10" t="s">
        <v>242</v>
      </c>
      <c r="V45" s="18" t="s">
        <v>243</v>
      </c>
      <c r="W45" s="18" t="s">
        <v>160</v>
      </c>
      <c r="X45" s="18" t="s">
        <v>244</v>
      </c>
      <c r="Y45" s="18" t="s">
        <v>245</v>
      </c>
      <c r="Z45" s="10" t="s">
        <v>38</v>
      </c>
      <c r="AA45" s="10" t="s">
        <v>39</v>
      </c>
      <c r="AB45" s="10" t="s">
        <v>40</v>
      </c>
      <c r="AC45" s="10" t="s">
        <v>41</v>
      </c>
      <c r="AD45" s="18" t="s">
        <v>42</v>
      </c>
      <c r="AE45" s="10" t="s">
        <v>43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f t="shared" si="0"/>
        <v>0</v>
      </c>
      <c r="AS45" s="10" t="s">
        <v>44</v>
      </c>
      <c r="AT45" s="10" t="s">
        <v>45</v>
      </c>
      <c r="AU45" s="18" t="s">
        <v>46</v>
      </c>
      <c r="AV45" s="10"/>
      <c r="AW45" s="46">
        <f t="shared" si="8"/>
        <v>0</v>
      </c>
      <c r="AX45" s="5">
        <f t="shared" si="1"/>
        <v>0</v>
      </c>
      <c r="AY45" s="10">
        <f>AY9</f>
        <v>0</v>
      </c>
      <c r="AZ45" s="5">
        <f t="shared" si="11"/>
        <v>0</v>
      </c>
      <c r="BA45" s="10">
        <v>4.3600000000000003</v>
      </c>
      <c r="BB45" s="5">
        <f t="shared" si="12"/>
        <v>52.320000000000007</v>
      </c>
      <c r="BC45" s="6">
        <v>4.2689999999999999E-2</v>
      </c>
      <c r="BD45" s="5">
        <f t="shared" si="4"/>
        <v>0</v>
      </c>
      <c r="BE45" s="5"/>
      <c r="BF45" s="5"/>
      <c r="BG45" s="7">
        <f t="shared" si="5"/>
        <v>52.320000000000007</v>
      </c>
      <c r="BH45" s="7">
        <f t="shared" si="6"/>
        <v>12.033600000000002</v>
      </c>
      <c r="BI45" s="7">
        <f t="shared" si="7"/>
        <v>64.353600000000014</v>
      </c>
    </row>
    <row r="46" spans="1:61" s="19" customFormat="1">
      <c r="A46" s="11" t="s">
        <v>2087</v>
      </c>
      <c r="B46" s="10" t="s">
        <v>24</v>
      </c>
      <c r="C46" s="10" t="s">
        <v>25</v>
      </c>
      <c r="D46" s="10" t="s">
        <v>26</v>
      </c>
      <c r="E46" s="10" t="s">
        <v>26</v>
      </c>
      <c r="F46" s="10" t="s">
        <v>27</v>
      </c>
      <c r="G46" s="18" t="s">
        <v>28</v>
      </c>
      <c r="H46" s="10"/>
      <c r="I46" s="18" t="s">
        <v>29</v>
      </c>
      <c r="J46" s="10" t="s">
        <v>237</v>
      </c>
      <c r="K46" s="18" t="s">
        <v>238</v>
      </c>
      <c r="L46" s="10" t="s">
        <v>26</v>
      </c>
      <c r="M46" s="10" t="s">
        <v>26</v>
      </c>
      <c r="N46" s="10" t="s">
        <v>239</v>
      </c>
      <c r="O46" s="18" t="s">
        <v>65</v>
      </c>
      <c r="P46" s="10"/>
      <c r="Q46" s="10" t="s">
        <v>240</v>
      </c>
      <c r="R46" s="18" t="s">
        <v>238</v>
      </c>
      <c r="S46" s="10" t="s">
        <v>26</v>
      </c>
      <c r="T46" s="10" t="s">
        <v>26</v>
      </c>
      <c r="U46" s="10" t="s">
        <v>239</v>
      </c>
      <c r="V46" s="18" t="s">
        <v>65</v>
      </c>
      <c r="W46" s="10"/>
      <c r="X46" s="18" t="s">
        <v>246</v>
      </c>
      <c r="Y46" s="18" t="s">
        <v>247</v>
      </c>
      <c r="Z46" s="10" t="s">
        <v>38</v>
      </c>
      <c r="AA46" s="10" t="s">
        <v>39</v>
      </c>
      <c r="AB46" s="10" t="s">
        <v>40</v>
      </c>
      <c r="AC46" s="10" t="s">
        <v>41</v>
      </c>
      <c r="AD46" s="18" t="s">
        <v>42</v>
      </c>
      <c r="AE46" s="10" t="s">
        <v>43</v>
      </c>
      <c r="AF46" s="10">
        <v>0</v>
      </c>
      <c r="AG46" s="10">
        <v>21724</v>
      </c>
      <c r="AH46" s="10">
        <v>30490</v>
      </c>
      <c r="AI46" s="10">
        <v>0</v>
      </c>
      <c r="AJ46" s="10">
        <v>20359</v>
      </c>
      <c r="AK46" s="10">
        <v>0</v>
      </c>
      <c r="AL46" s="10">
        <v>4542</v>
      </c>
      <c r="AM46" s="10">
        <v>0</v>
      </c>
      <c r="AN46" s="10">
        <v>0</v>
      </c>
      <c r="AO46" s="10">
        <v>0</v>
      </c>
      <c r="AP46" s="10">
        <v>5213</v>
      </c>
      <c r="AQ46" s="10">
        <v>0</v>
      </c>
      <c r="AR46" s="10">
        <f t="shared" si="0"/>
        <v>82328</v>
      </c>
      <c r="AS46" s="10" t="s">
        <v>99</v>
      </c>
      <c r="AT46" s="10" t="s">
        <v>45</v>
      </c>
      <c r="AU46" s="18" t="s">
        <v>46</v>
      </c>
      <c r="AV46" s="10"/>
      <c r="AW46" s="46">
        <f t="shared" si="8"/>
        <v>0</v>
      </c>
      <c r="AX46" s="5">
        <f t="shared" si="1"/>
        <v>0</v>
      </c>
      <c r="AY46" s="10">
        <f>I6</f>
        <v>0</v>
      </c>
      <c r="AZ46" s="5">
        <f t="shared" si="11"/>
        <v>0</v>
      </c>
      <c r="BA46" s="10">
        <v>30.84</v>
      </c>
      <c r="BB46" s="5">
        <f t="shared" si="12"/>
        <v>370.08</v>
      </c>
      <c r="BC46" s="6">
        <v>3.3070000000000002E-2</v>
      </c>
      <c r="BD46" s="5">
        <f t="shared" si="4"/>
        <v>2722.5869600000001</v>
      </c>
      <c r="BE46" s="5"/>
      <c r="BF46" s="5"/>
      <c r="BG46" s="7">
        <f t="shared" si="5"/>
        <v>3092.66696</v>
      </c>
      <c r="BH46" s="7">
        <f t="shared" si="6"/>
        <v>711.31340080000007</v>
      </c>
      <c r="BI46" s="7">
        <f t="shared" si="7"/>
        <v>3803.9803608000002</v>
      </c>
    </row>
    <row r="47" spans="1:61" s="19" customFormat="1">
      <c r="A47" s="11" t="s">
        <v>2088</v>
      </c>
      <c r="B47" s="10" t="s">
        <v>24</v>
      </c>
      <c r="C47" s="10" t="s">
        <v>25</v>
      </c>
      <c r="D47" s="10" t="s">
        <v>26</v>
      </c>
      <c r="E47" s="10" t="s">
        <v>26</v>
      </c>
      <c r="F47" s="10" t="s">
        <v>27</v>
      </c>
      <c r="G47" s="18" t="s">
        <v>28</v>
      </c>
      <c r="H47" s="10"/>
      <c r="I47" s="18" t="s">
        <v>29</v>
      </c>
      <c r="J47" s="10" t="s">
        <v>248</v>
      </c>
      <c r="K47" s="18" t="s">
        <v>249</v>
      </c>
      <c r="L47" s="10" t="s">
        <v>26</v>
      </c>
      <c r="M47" s="10" t="s">
        <v>26</v>
      </c>
      <c r="N47" s="10" t="s">
        <v>250</v>
      </c>
      <c r="O47" s="18" t="s">
        <v>221</v>
      </c>
      <c r="P47" s="10"/>
      <c r="Q47" s="10" t="s">
        <v>248</v>
      </c>
      <c r="R47" s="18" t="s">
        <v>251</v>
      </c>
      <c r="S47" s="10" t="s">
        <v>26</v>
      </c>
      <c r="T47" s="10" t="s">
        <v>26</v>
      </c>
      <c r="U47" s="10" t="s">
        <v>252</v>
      </c>
      <c r="V47" s="18" t="s">
        <v>253</v>
      </c>
      <c r="W47" s="18" t="s">
        <v>159</v>
      </c>
      <c r="X47" s="18" t="s">
        <v>254</v>
      </c>
      <c r="Y47" s="10"/>
      <c r="Z47" s="10" t="s">
        <v>38</v>
      </c>
      <c r="AA47" s="10" t="s">
        <v>39</v>
      </c>
      <c r="AB47" s="10" t="s">
        <v>40</v>
      </c>
      <c r="AC47" s="10" t="s">
        <v>41</v>
      </c>
      <c r="AD47" s="18" t="s">
        <v>42</v>
      </c>
      <c r="AE47" s="10" t="s">
        <v>43</v>
      </c>
      <c r="AF47" s="10">
        <v>0</v>
      </c>
      <c r="AG47" s="10">
        <v>119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198</v>
      </c>
      <c r="AR47" s="10">
        <f t="shared" si="0"/>
        <v>317</v>
      </c>
      <c r="AS47" s="10" t="s">
        <v>44</v>
      </c>
      <c r="AT47" s="10" t="s">
        <v>45</v>
      </c>
      <c r="AU47" s="18" t="s">
        <v>46</v>
      </c>
      <c r="AV47" s="10"/>
      <c r="AW47" s="46">
        <f t="shared" si="8"/>
        <v>0</v>
      </c>
      <c r="AX47" s="5">
        <f t="shared" si="1"/>
        <v>0</v>
      </c>
      <c r="AY47" s="10">
        <f>AY9</f>
        <v>0</v>
      </c>
      <c r="AZ47" s="5">
        <f t="shared" si="11"/>
        <v>0</v>
      </c>
      <c r="BA47" s="10">
        <v>4.3600000000000003</v>
      </c>
      <c r="BB47" s="5">
        <f t="shared" si="12"/>
        <v>52.320000000000007</v>
      </c>
      <c r="BC47" s="6">
        <v>4.2689999999999999E-2</v>
      </c>
      <c r="BD47" s="5">
        <f t="shared" si="4"/>
        <v>13.532729999999999</v>
      </c>
      <c r="BE47" s="5"/>
      <c r="BF47" s="5"/>
      <c r="BG47" s="7">
        <f t="shared" si="5"/>
        <v>65.852730000000008</v>
      </c>
      <c r="BH47" s="7">
        <f t="shared" si="6"/>
        <v>15.146127900000003</v>
      </c>
      <c r="BI47" s="7">
        <f t="shared" si="7"/>
        <v>80.998857900000019</v>
      </c>
    </row>
    <row r="48" spans="1:61" s="19" customFormat="1">
      <c r="A48" s="11" t="s">
        <v>2089</v>
      </c>
      <c r="B48" s="10" t="s">
        <v>24</v>
      </c>
      <c r="C48" s="10" t="s">
        <v>25</v>
      </c>
      <c r="D48" s="10" t="s">
        <v>26</v>
      </c>
      <c r="E48" s="10" t="s">
        <v>26</v>
      </c>
      <c r="F48" s="10" t="s">
        <v>27</v>
      </c>
      <c r="G48" s="18" t="s">
        <v>28</v>
      </c>
      <c r="H48" s="10"/>
      <c r="I48" s="18" t="s">
        <v>29</v>
      </c>
      <c r="J48" s="10" t="s">
        <v>248</v>
      </c>
      <c r="K48" s="18" t="s">
        <v>249</v>
      </c>
      <c r="L48" s="10" t="s">
        <v>26</v>
      </c>
      <c r="M48" s="10" t="s">
        <v>26</v>
      </c>
      <c r="N48" s="10" t="s">
        <v>250</v>
      </c>
      <c r="O48" s="18" t="s">
        <v>221</v>
      </c>
      <c r="P48" s="10"/>
      <c r="Q48" s="10" t="s">
        <v>248</v>
      </c>
      <c r="R48" s="18" t="s">
        <v>251</v>
      </c>
      <c r="S48" s="10" t="s">
        <v>26</v>
      </c>
      <c r="T48" s="10" t="s">
        <v>26</v>
      </c>
      <c r="U48" s="10" t="s">
        <v>252</v>
      </c>
      <c r="V48" s="18" t="s">
        <v>255</v>
      </c>
      <c r="W48" s="18" t="s">
        <v>159</v>
      </c>
      <c r="X48" s="18" t="s">
        <v>256</v>
      </c>
      <c r="Y48" s="10"/>
      <c r="Z48" s="10" t="s">
        <v>38</v>
      </c>
      <c r="AA48" s="10" t="s">
        <v>39</v>
      </c>
      <c r="AB48" s="10" t="s">
        <v>40</v>
      </c>
      <c r="AC48" s="10" t="s">
        <v>41</v>
      </c>
      <c r="AD48" s="18" t="s">
        <v>42</v>
      </c>
      <c r="AE48" s="10" t="s">
        <v>43</v>
      </c>
      <c r="AF48" s="10">
        <v>0</v>
      </c>
      <c r="AG48" s="10">
        <v>170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360</v>
      </c>
      <c r="AR48" s="10">
        <f t="shared" si="0"/>
        <v>530</v>
      </c>
      <c r="AS48" s="10" t="s">
        <v>44</v>
      </c>
      <c r="AT48" s="10" t="s">
        <v>45</v>
      </c>
      <c r="AU48" s="18" t="s">
        <v>46</v>
      </c>
      <c r="AV48" s="10"/>
      <c r="AW48" s="46">
        <f t="shared" si="8"/>
        <v>0</v>
      </c>
      <c r="AX48" s="5">
        <f t="shared" si="1"/>
        <v>0</v>
      </c>
      <c r="AY48" s="10">
        <f>AY9</f>
        <v>0</v>
      </c>
      <c r="AZ48" s="5">
        <f t="shared" si="11"/>
        <v>0</v>
      </c>
      <c r="BA48" s="10">
        <v>4.3600000000000003</v>
      </c>
      <c r="BB48" s="5">
        <f t="shared" si="12"/>
        <v>52.320000000000007</v>
      </c>
      <c r="BC48" s="6">
        <v>4.2689999999999999E-2</v>
      </c>
      <c r="BD48" s="5">
        <f t="shared" si="4"/>
        <v>22.625699999999998</v>
      </c>
      <c r="BE48" s="5"/>
      <c r="BF48" s="5"/>
      <c r="BG48" s="7">
        <f t="shared" si="5"/>
        <v>74.945700000000002</v>
      </c>
      <c r="BH48" s="7">
        <f t="shared" si="6"/>
        <v>17.237511000000001</v>
      </c>
      <c r="BI48" s="7">
        <f t="shared" si="7"/>
        <v>92.183211</v>
      </c>
    </row>
    <row r="49" spans="1:61" s="19" customFormat="1">
      <c r="A49" s="11" t="s">
        <v>2090</v>
      </c>
      <c r="B49" s="10" t="s">
        <v>24</v>
      </c>
      <c r="C49" s="10" t="s">
        <v>25</v>
      </c>
      <c r="D49" s="10" t="s">
        <v>26</v>
      </c>
      <c r="E49" s="10" t="s">
        <v>26</v>
      </c>
      <c r="F49" s="10" t="s">
        <v>27</v>
      </c>
      <c r="G49" s="18" t="s">
        <v>28</v>
      </c>
      <c r="H49" s="10"/>
      <c r="I49" s="18" t="s">
        <v>29</v>
      </c>
      <c r="J49" s="10" t="s">
        <v>248</v>
      </c>
      <c r="K49" s="18" t="s">
        <v>249</v>
      </c>
      <c r="L49" s="10" t="s">
        <v>26</v>
      </c>
      <c r="M49" s="10" t="s">
        <v>26</v>
      </c>
      <c r="N49" s="10" t="s">
        <v>250</v>
      </c>
      <c r="O49" s="18" t="s">
        <v>221</v>
      </c>
      <c r="P49" s="10"/>
      <c r="Q49" s="10" t="s">
        <v>248</v>
      </c>
      <c r="R49" s="18" t="s">
        <v>257</v>
      </c>
      <c r="S49" s="10" t="s">
        <v>26</v>
      </c>
      <c r="T49" s="10" t="s">
        <v>26</v>
      </c>
      <c r="U49" s="10" t="s">
        <v>258</v>
      </c>
      <c r="V49" s="18" t="s">
        <v>259</v>
      </c>
      <c r="W49" s="18" t="s">
        <v>65</v>
      </c>
      <c r="X49" s="18" t="s">
        <v>260</v>
      </c>
      <c r="Y49" s="10"/>
      <c r="Z49" s="10" t="s">
        <v>38</v>
      </c>
      <c r="AA49" s="10" t="s">
        <v>39</v>
      </c>
      <c r="AB49" s="10" t="s">
        <v>40</v>
      </c>
      <c r="AC49" s="10" t="s">
        <v>41</v>
      </c>
      <c r="AD49" s="18" t="s">
        <v>42</v>
      </c>
      <c r="AE49" s="10" t="s">
        <v>43</v>
      </c>
      <c r="AF49" s="10">
        <v>0</v>
      </c>
      <c r="AG49" s="10">
        <v>0</v>
      </c>
      <c r="AH49" s="10">
        <v>165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f t="shared" si="0"/>
        <v>165</v>
      </c>
      <c r="AS49" s="10" t="s">
        <v>44</v>
      </c>
      <c r="AT49" s="10" t="s">
        <v>45</v>
      </c>
      <c r="AU49" s="18" t="s">
        <v>46</v>
      </c>
      <c r="AV49" s="10"/>
      <c r="AW49" s="46">
        <f t="shared" si="8"/>
        <v>0</v>
      </c>
      <c r="AX49" s="5">
        <f t="shared" si="1"/>
        <v>0</v>
      </c>
      <c r="AY49" s="10">
        <f>AY9</f>
        <v>0</v>
      </c>
      <c r="AZ49" s="5">
        <f t="shared" si="11"/>
        <v>0</v>
      </c>
      <c r="BA49" s="10">
        <v>4.3600000000000003</v>
      </c>
      <c r="BB49" s="5">
        <f t="shared" si="12"/>
        <v>52.320000000000007</v>
      </c>
      <c r="BC49" s="6">
        <v>4.2689999999999999E-2</v>
      </c>
      <c r="BD49" s="5">
        <f t="shared" si="4"/>
        <v>7.0438499999999999</v>
      </c>
      <c r="BE49" s="5"/>
      <c r="BF49" s="5"/>
      <c r="BG49" s="7">
        <f t="shared" si="5"/>
        <v>59.363850000000006</v>
      </c>
      <c r="BH49" s="7">
        <f t="shared" si="6"/>
        <v>13.653685500000002</v>
      </c>
      <c r="BI49" s="7">
        <f t="shared" si="7"/>
        <v>73.017535500000008</v>
      </c>
    </row>
    <row r="50" spans="1:61" s="19" customFormat="1">
      <c r="A50" s="11" t="s">
        <v>2091</v>
      </c>
      <c r="B50" s="10" t="s">
        <v>24</v>
      </c>
      <c r="C50" s="10" t="s">
        <v>25</v>
      </c>
      <c r="D50" s="10" t="s">
        <v>26</v>
      </c>
      <c r="E50" s="10" t="s">
        <v>26</v>
      </c>
      <c r="F50" s="10" t="s">
        <v>27</v>
      </c>
      <c r="G50" s="18" t="s">
        <v>28</v>
      </c>
      <c r="H50" s="10"/>
      <c r="I50" s="18" t="s">
        <v>29</v>
      </c>
      <c r="J50" s="10" t="s">
        <v>248</v>
      </c>
      <c r="K50" s="18" t="s">
        <v>249</v>
      </c>
      <c r="L50" s="10" t="s">
        <v>26</v>
      </c>
      <c r="M50" s="10" t="s">
        <v>26</v>
      </c>
      <c r="N50" s="10" t="s">
        <v>250</v>
      </c>
      <c r="O50" s="18" t="s">
        <v>221</v>
      </c>
      <c r="P50" s="10"/>
      <c r="Q50" s="10" t="s">
        <v>248</v>
      </c>
      <c r="R50" s="18" t="s">
        <v>261</v>
      </c>
      <c r="S50" s="10" t="s">
        <v>26</v>
      </c>
      <c r="T50" s="10" t="s">
        <v>26</v>
      </c>
      <c r="U50" s="10" t="s">
        <v>262</v>
      </c>
      <c r="V50" s="18" t="s">
        <v>243</v>
      </c>
      <c r="W50" s="18" t="s">
        <v>177</v>
      </c>
      <c r="X50" s="18" t="s">
        <v>263</v>
      </c>
      <c r="Y50" s="18" t="s">
        <v>264</v>
      </c>
      <c r="Z50" s="10" t="s">
        <v>38</v>
      </c>
      <c r="AA50" s="10" t="s">
        <v>39</v>
      </c>
      <c r="AB50" s="10" t="s">
        <v>40</v>
      </c>
      <c r="AC50" s="10" t="s">
        <v>41</v>
      </c>
      <c r="AD50" s="18" t="s">
        <v>42</v>
      </c>
      <c r="AE50" s="10" t="s">
        <v>43</v>
      </c>
      <c r="AF50" s="10">
        <v>0</v>
      </c>
      <c r="AG50" s="10">
        <v>0</v>
      </c>
      <c r="AH50" s="10">
        <v>0</v>
      </c>
      <c r="AI50" s="10">
        <v>0</v>
      </c>
      <c r="AJ50" s="10">
        <v>252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450</v>
      </c>
      <c r="AR50" s="10">
        <f t="shared" si="0"/>
        <v>702</v>
      </c>
      <c r="AS50" s="10" t="s">
        <v>44</v>
      </c>
      <c r="AT50" s="10" t="s">
        <v>45</v>
      </c>
      <c r="AU50" s="18" t="s">
        <v>46</v>
      </c>
      <c r="AV50" s="10"/>
      <c r="AW50" s="46">
        <f t="shared" si="8"/>
        <v>0</v>
      </c>
      <c r="AX50" s="5">
        <f t="shared" si="1"/>
        <v>0</v>
      </c>
      <c r="AY50" s="10">
        <f>AY9</f>
        <v>0</v>
      </c>
      <c r="AZ50" s="5">
        <f t="shared" si="11"/>
        <v>0</v>
      </c>
      <c r="BA50" s="10">
        <v>4.3600000000000003</v>
      </c>
      <c r="BB50" s="5">
        <f t="shared" si="12"/>
        <v>52.320000000000007</v>
      </c>
      <c r="BC50" s="6">
        <v>4.2689999999999999E-2</v>
      </c>
      <c r="BD50" s="5">
        <f t="shared" si="4"/>
        <v>29.96838</v>
      </c>
      <c r="BE50" s="5"/>
      <c r="BF50" s="5"/>
      <c r="BG50" s="7">
        <f t="shared" si="5"/>
        <v>82.288380000000004</v>
      </c>
      <c r="BH50" s="7">
        <f t="shared" si="6"/>
        <v>18.926327400000002</v>
      </c>
      <c r="BI50" s="7">
        <f t="shared" si="7"/>
        <v>101.21470740000001</v>
      </c>
    </row>
    <row r="51" spans="1:61" s="19" customFormat="1">
      <c r="A51" s="11" t="s">
        <v>2092</v>
      </c>
      <c r="B51" s="10" t="s">
        <v>24</v>
      </c>
      <c r="C51" s="10" t="s">
        <v>25</v>
      </c>
      <c r="D51" s="10" t="s">
        <v>26</v>
      </c>
      <c r="E51" s="10" t="s">
        <v>26</v>
      </c>
      <c r="F51" s="10" t="s">
        <v>27</v>
      </c>
      <c r="G51" s="18" t="s">
        <v>28</v>
      </c>
      <c r="H51" s="10"/>
      <c r="I51" s="18" t="s">
        <v>29</v>
      </c>
      <c r="J51" s="10" t="s">
        <v>248</v>
      </c>
      <c r="K51" s="18" t="s">
        <v>249</v>
      </c>
      <c r="L51" s="10" t="s">
        <v>26</v>
      </c>
      <c r="M51" s="10" t="s">
        <v>26</v>
      </c>
      <c r="N51" s="10" t="s">
        <v>250</v>
      </c>
      <c r="O51" s="18" t="s">
        <v>221</v>
      </c>
      <c r="P51" s="10"/>
      <c r="Q51" s="10" t="s">
        <v>248</v>
      </c>
      <c r="R51" s="18" t="s">
        <v>265</v>
      </c>
      <c r="S51" s="10" t="s">
        <v>26</v>
      </c>
      <c r="T51" s="10" t="s">
        <v>26</v>
      </c>
      <c r="U51" s="10" t="s">
        <v>266</v>
      </c>
      <c r="V51" s="18" t="s">
        <v>209</v>
      </c>
      <c r="W51" s="10"/>
      <c r="X51" s="18" t="s">
        <v>267</v>
      </c>
      <c r="Y51" s="10"/>
      <c r="Z51" s="10" t="s">
        <v>38</v>
      </c>
      <c r="AA51" s="10" t="s">
        <v>39</v>
      </c>
      <c r="AB51" s="10" t="s">
        <v>40</v>
      </c>
      <c r="AC51" s="10" t="s">
        <v>41</v>
      </c>
      <c r="AD51" s="18" t="s">
        <v>42</v>
      </c>
      <c r="AE51" s="10" t="s">
        <v>43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f t="shared" si="0"/>
        <v>0</v>
      </c>
      <c r="AS51" s="10" t="s">
        <v>44</v>
      </c>
      <c r="AT51" s="10" t="s">
        <v>45</v>
      </c>
      <c r="AU51" s="18" t="s">
        <v>46</v>
      </c>
      <c r="AV51" s="10"/>
      <c r="AW51" s="46">
        <f t="shared" si="8"/>
        <v>0</v>
      </c>
      <c r="AX51" s="5">
        <f t="shared" si="1"/>
        <v>0</v>
      </c>
      <c r="AY51" s="10">
        <f>AY9</f>
        <v>0</v>
      </c>
      <c r="AZ51" s="5">
        <f t="shared" si="11"/>
        <v>0</v>
      </c>
      <c r="BA51" s="10">
        <v>4.3600000000000003</v>
      </c>
      <c r="BB51" s="5">
        <f t="shared" si="12"/>
        <v>52.320000000000007</v>
      </c>
      <c r="BC51" s="6">
        <v>4.2689999999999999E-2</v>
      </c>
      <c r="BD51" s="5">
        <f t="shared" si="4"/>
        <v>0</v>
      </c>
      <c r="BE51" s="5"/>
      <c r="BF51" s="5"/>
      <c r="BG51" s="7">
        <f t="shared" si="5"/>
        <v>52.320000000000007</v>
      </c>
      <c r="BH51" s="7">
        <f t="shared" si="6"/>
        <v>12.033600000000002</v>
      </c>
      <c r="BI51" s="7">
        <f t="shared" si="7"/>
        <v>64.353600000000014</v>
      </c>
    </row>
    <row r="52" spans="1:61" s="19" customFormat="1">
      <c r="A52" s="11" t="s">
        <v>2093</v>
      </c>
      <c r="B52" s="10" t="s">
        <v>24</v>
      </c>
      <c r="C52" s="10" t="s">
        <v>25</v>
      </c>
      <c r="D52" s="10" t="s">
        <v>26</v>
      </c>
      <c r="E52" s="10" t="s">
        <v>26</v>
      </c>
      <c r="F52" s="10" t="s">
        <v>27</v>
      </c>
      <c r="G52" s="18" t="s">
        <v>28</v>
      </c>
      <c r="H52" s="10"/>
      <c r="I52" s="18" t="s">
        <v>29</v>
      </c>
      <c r="J52" s="10" t="s">
        <v>248</v>
      </c>
      <c r="K52" s="18" t="s">
        <v>249</v>
      </c>
      <c r="L52" s="10" t="s">
        <v>26</v>
      </c>
      <c r="M52" s="10" t="s">
        <v>26</v>
      </c>
      <c r="N52" s="10" t="s">
        <v>250</v>
      </c>
      <c r="O52" s="18" t="s">
        <v>221</v>
      </c>
      <c r="P52" s="10"/>
      <c r="Q52" s="10" t="s">
        <v>248</v>
      </c>
      <c r="R52" s="18" t="s">
        <v>265</v>
      </c>
      <c r="S52" s="10" t="s">
        <v>26</v>
      </c>
      <c r="T52" s="10" t="s">
        <v>26</v>
      </c>
      <c r="U52" s="10" t="s">
        <v>266</v>
      </c>
      <c r="V52" s="18" t="s">
        <v>209</v>
      </c>
      <c r="W52" s="10"/>
      <c r="X52" s="18" t="s">
        <v>268</v>
      </c>
      <c r="Y52" s="10"/>
      <c r="Z52" s="10" t="s">
        <v>38</v>
      </c>
      <c r="AA52" s="10" t="s">
        <v>39</v>
      </c>
      <c r="AB52" s="10" t="s">
        <v>40</v>
      </c>
      <c r="AC52" s="10" t="s">
        <v>41</v>
      </c>
      <c r="AD52" s="18" t="s">
        <v>42</v>
      </c>
      <c r="AE52" s="10" t="s">
        <v>43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f t="shared" si="0"/>
        <v>0</v>
      </c>
      <c r="AS52" s="10" t="s">
        <v>44</v>
      </c>
      <c r="AT52" s="10" t="s">
        <v>45</v>
      </c>
      <c r="AU52" s="18" t="s">
        <v>46</v>
      </c>
      <c r="AV52" s="10"/>
      <c r="AW52" s="46">
        <f t="shared" si="8"/>
        <v>0</v>
      </c>
      <c r="AX52" s="5">
        <f t="shared" si="1"/>
        <v>0</v>
      </c>
      <c r="AY52" s="10">
        <f>AY9</f>
        <v>0</v>
      </c>
      <c r="AZ52" s="5">
        <f t="shared" si="11"/>
        <v>0</v>
      </c>
      <c r="BA52" s="10">
        <v>4.3600000000000003</v>
      </c>
      <c r="BB52" s="5">
        <f t="shared" si="12"/>
        <v>52.320000000000007</v>
      </c>
      <c r="BC52" s="6">
        <v>4.2689999999999999E-2</v>
      </c>
      <c r="BD52" s="5">
        <f t="shared" si="4"/>
        <v>0</v>
      </c>
      <c r="BE52" s="5"/>
      <c r="BF52" s="5"/>
      <c r="BG52" s="7">
        <f t="shared" si="5"/>
        <v>52.320000000000007</v>
      </c>
      <c r="BH52" s="7">
        <f t="shared" si="6"/>
        <v>12.033600000000002</v>
      </c>
      <c r="BI52" s="7">
        <f t="shared" si="7"/>
        <v>64.353600000000014</v>
      </c>
    </row>
    <row r="53" spans="1:61" s="19" customFormat="1">
      <c r="A53" s="11" t="s">
        <v>2094</v>
      </c>
      <c r="B53" s="10" t="s">
        <v>24</v>
      </c>
      <c r="C53" s="10" t="s">
        <v>25</v>
      </c>
      <c r="D53" s="10" t="s">
        <v>26</v>
      </c>
      <c r="E53" s="10" t="s">
        <v>26</v>
      </c>
      <c r="F53" s="10" t="s">
        <v>27</v>
      </c>
      <c r="G53" s="18" t="s">
        <v>28</v>
      </c>
      <c r="H53" s="10"/>
      <c r="I53" s="18" t="s">
        <v>29</v>
      </c>
      <c r="J53" s="10" t="s">
        <v>248</v>
      </c>
      <c r="K53" s="18" t="s">
        <v>249</v>
      </c>
      <c r="L53" s="10" t="s">
        <v>26</v>
      </c>
      <c r="M53" s="10" t="s">
        <v>26</v>
      </c>
      <c r="N53" s="10" t="s">
        <v>250</v>
      </c>
      <c r="O53" s="18" t="s">
        <v>221</v>
      </c>
      <c r="P53" s="10"/>
      <c r="Q53" s="10" t="s">
        <v>248</v>
      </c>
      <c r="R53" s="18" t="s">
        <v>269</v>
      </c>
      <c r="S53" s="10" t="s">
        <v>26</v>
      </c>
      <c r="T53" s="10" t="s">
        <v>26</v>
      </c>
      <c r="U53" s="10" t="s">
        <v>270</v>
      </c>
      <c r="V53" s="18" t="s">
        <v>271</v>
      </c>
      <c r="W53" s="18" t="s">
        <v>75</v>
      </c>
      <c r="X53" s="10"/>
      <c r="Y53" s="10"/>
      <c r="Z53" s="10" t="s">
        <v>38</v>
      </c>
      <c r="AA53" s="10" t="s">
        <v>39</v>
      </c>
      <c r="AB53" s="10" t="s">
        <v>40</v>
      </c>
      <c r="AC53" s="10" t="s">
        <v>41</v>
      </c>
      <c r="AD53" s="18" t="s">
        <v>42</v>
      </c>
      <c r="AE53" s="10" t="s">
        <v>43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f t="shared" si="0"/>
        <v>0</v>
      </c>
      <c r="AS53" s="10" t="s">
        <v>44</v>
      </c>
      <c r="AT53" s="10" t="s">
        <v>45</v>
      </c>
      <c r="AU53" s="18" t="s">
        <v>46</v>
      </c>
      <c r="AV53" s="10"/>
      <c r="AW53" s="46">
        <f t="shared" si="8"/>
        <v>0</v>
      </c>
      <c r="AX53" s="5">
        <f t="shared" si="1"/>
        <v>0</v>
      </c>
      <c r="AY53" s="10">
        <f>AY9</f>
        <v>0</v>
      </c>
      <c r="AZ53" s="5">
        <f t="shared" si="11"/>
        <v>0</v>
      </c>
      <c r="BA53" s="10">
        <v>4.3600000000000003</v>
      </c>
      <c r="BB53" s="5">
        <f t="shared" si="12"/>
        <v>52.320000000000007</v>
      </c>
      <c r="BC53" s="6">
        <v>4.2689999999999999E-2</v>
      </c>
      <c r="BD53" s="5">
        <f t="shared" si="4"/>
        <v>0</v>
      </c>
      <c r="BE53" s="5"/>
      <c r="BF53" s="5"/>
      <c r="BG53" s="7">
        <f t="shared" si="5"/>
        <v>52.320000000000007</v>
      </c>
      <c r="BH53" s="7">
        <f t="shared" si="6"/>
        <v>12.033600000000002</v>
      </c>
      <c r="BI53" s="7">
        <f t="shared" si="7"/>
        <v>64.353600000000014</v>
      </c>
    </row>
    <row r="54" spans="1:61" s="19" customFormat="1">
      <c r="A54" s="11" t="s">
        <v>2095</v>
      </c>
      <c r="B54" s="10" t="s">
        <v>24</v>
      </c>
      <c r="C54" s="10" t="s">
        <v>25</v>
      </c>
      <c r="D54" s="10" t="s">
        <v>26</v>
      </c>
      <c r="E54" s="10" t="s">
        <v>26</v>
      </c>
      <c r="F54" s="10" t="s">
        <v>27</v>
      </c>
      <c r="G54" s="18" t="s">
        <v>28</v>
      </c>
      <c r="H54" s="10"/>
      <c r="I54" s="18" t="s">
        <v>29</v>
      </c>
      <c r="J54" s="10" t="s">
        <v>248</v>
      </c>
      <c r="K54" s="18" t="s">
        <v>249</v>
      </c>
      <c r="L54" s="10" t="s">
        <v>26</v>
      </c>
      <c r="M54" s="10" t="s">
        <v>26</v>
      </c>
      <c r="N54" s="10" t="s">
        <v>250</v>
      </c>
      <c r="O54" s="18" t="s">
        <v>221</v>
      </c>
      <c r="P54" s="10"/>
      <c r="Q54" s="10" t="s">
        <v>248</v>
      </c>
      <c r="R54" s="18" t="s">
        <v>272</v>
      </c>
      <c r="S54" s="10" t="s">
        <v>26</v>
      </c>
      <c r="T54" s="10" t="s">
        <v>26</v>
      </c>
      <c r="U54" s="10" t="s">
        <v>273</v>
      </c>
      <c r="V54" s="18" t="s">
        <v>274</v>
      </c>
      <c r="W54" s="18" t="s">
        <v>243</v>
      </c>
      <c r="X54" s="18" t="s">
        <v>275</v>
      </c>
      <c r="Y54" s="10"/>
      <c r="Z54" s="10" t="s">
        <v>38</v>
      </c>
      <c r="AA54" s="10" t="s">
        <v>39</v>
      </c>
      <c r="AB54" s="10" t="s">
        <v>40</v>
      </c>
      <c r="AC54" s="10" t="s">
        <v>41</v>
      </c>
      <c r="AD54" s="18" t="s">
        <v>42</v>
      </c>
      <c r="AE54" s="10" t="s">
        <v>43</v>
      </c>
      <c r="AF54" s="10">
        <v>0</v>
      </c>
      <c r="AG54" s="10">
        <v>143</v>
      </c>
      <c r="AH54" s="10">
        <v>0</v>
      </c>
      <c r="AI54" s="10">
        <v>118</v>
      </c>
      <c r="AJ54" s="10">
        <v>0</v>
      </c>
      <c r="AK54" s="10">
        <v>64</v>
      </c>
      <c r="AL54" s="10">
        <v>46</v>
      </c>
      <c r="AM54" s="10">
        <v>0</v>
      </c>
      <c r="AN54" s="10">
        <v>91</v>
      </c>
      <c r="AO54" s="10">
        <v>0</v>
      </c>
      <c r="AP54" s="10">
        <v>0</v>
      </c>
      <c r="AQ54" s="10">
        <v>0</v>
      </c>
      <c r="AR54" s="10">
        <f t="shared" si="0"/>
        <v>462</v>
      </c>
      <c r="AS54" s="10" t="s">
        <v>44</v>
      </c>
      <c r="AT54" s="10" t="s">
        <v>45</v>
      </c>
      <c r="AU54" s="18" t="s">
        <v>46</v>
      </c>
      <c r="AV54" s="10"/>
      <c r="AW54" s="46">
        <f t="shared" si="8"/>
        <v>0</v>
      </c>
      <c r="AX54" s="5">
        <f t="shared" si="1"/>
        <v>0</v>
      </c>
      <c r="AY54" s="10">
        <f>AY9</f>
        <v>0</v>
      </c>
      <c r="AZ54" s="5">
        <f t="shared" si="11"/>
        <v>0</v>
      </c>
      <c r="BA54" s="10">
        <v>4.3600000000000003</v>
      </c>
      <c r="BB54" s="5">
        <f t="shared" si="12"/>
        <v>52.320000000000007</v>
      </c>
      <c r="BC54" s="6">
        <v>4.2689999999999999E-2</v>
      </c>
      <c r="BD54" s="5">
        <f t="shared" si="4"/>
        <v>19.72278</v>
      </c>
      <c r="BE54" s="5"/>
      <c r="BF54" s="5"/>
      <c r="BG54" s="7">
        <f t="shared" si="5"/>
        <v>72.042780000000008</v>
      </c>
      <c r="BH54" s="7">
        <f t="shared" si="6"/>
        <v>16.569839400000003</v>
      </c>
      <c r="BI54" s="7">
        <f t="shared" si="7"/>
        <v>88.612619400000014</v>
      </c>
    </row>
    <row r="55" spans="1:61" s="19" customFormat="1">
      <c r="A55" s="11" t="s">
        <v>2096</v>
      </c>
      <c r="B55" s="10" t="s">
        <v>24</v>
      </c>
      <c r="C55" s="10" t="s">
        <v>25</v>
      </c>
      <c r="D55" s="10" t="s">
        <v>26</v>
      </c>
      <c r="E55" s="10" t="s">
        <v>26</v>
      </c>
      <c r="F55" s="10" t="s">
        <v>27</v>
      </c>
      <c r="G55" s="18" t="s">
        <v>28</v>
      </c>
      <c r="H55" s="10"/>
      <c r="I55" s="18" t="s">
        <v>29</v>
      </c>
      <c r="J55" s="10" t="s">
        <v>248</v>
      </c>
      <c r="K55" s="18" t="s">
        <v>249</v>
      </c>
      <c r="L55" s="10" t="s">
        <v>26</v>
      </c>
      <c r="M55" s="10" t="s">
        <v>26</v>
      </c>
      <c r="N55" s="10" t="s">
        <v>250</v>
      </c>
      <c r="O55" s="18" t="s">
        <v>221</v>
      </c>
      <c r="P55" s="10"/>
      <c r="Q55" s="10" t="s">
        <v>248</v>
      </c>
      <c r="R55" s="18" t="s">
        <v>272</v>
      </c>
      <c r="S55" s="10" t="s">
        <v>26</v>
      </c>
      <c r="T55" s="10" t="s">
        <v>26</v>
      </c>
      <c r="U55" s="10" t="s">
        <v>273</v>
      </c>
      <c r="V55" s="18" t="s">
        <v>274</v>
      </c>
      <c r="W55" s="18" t="s">
        <v>276</v>
      </c>
      <c r="X55" s="18" t="s">
        <v>277</v>
      </c>
      <c r="Y55" s="10"/>
      <c r="Z55" s="10" t="s">
        <v>38</v>
      </c>
      <c r="AA55" s="10" t="s">
        <v>39</v>
      </c>
      <c r="AB55" s="10" t="s">
        <v>40</v>
      </c>
      <c r="AC55" s="10" t="s">
        <v>41</v>
      </c>
      <c r="AD55" s="18" t="s">
        <v>42</v>
      </c>
      <c r="AE55" s="10" t="s">
        <v>43</v>
      </c>
      <c r="AF55" s="10">
        <v>0</v>
      </c>
      <c r="AG55" s="10">
        <v>187</v>
      </c>
      <c r="AH55" s="10">
        <v>0</v>
      </c>
      <c r="AI55" s="10">
        <v>155</v>
      </c>
      <c r="AJ55" s="10">
        <v>0</v>
      </c>
      <c r="AK55" s="10">
        <v>90</v>
      </c>
      <c r="AL55" s="10">
        <v>64</v>
      </c>
      <c r="AM55" s="10">
        <v>0</v>
      </c>
      <c r="AN55" s="10">
        <v>128</v>
      </c>
      <c r="AO55" s="10">
        <v>0</v>
      </c>
      <c r="AP55" s="10">
        <v>0</v>
      </c>
      <c r="AQ55" s="10">
        <v>0</v>
      </c>
      <c r="AR55" s="10">
        <f t="shared" si="0"/>
        <v>624</v>
      </c>
      <c r="AS55" s="10" t="s">
        <v>44</v>
      </c>
      <c r="AT55" s="10" t="s">
        <v>45</v>
      </c>
      <c r="AU55" s="18" t="s">
        <v>46</v>
      </c>
      <c r="AV55" s="10"/>
      <c r="AW55" s="46">
        <f t="shared" si="8"/>
        <v>0</v>
      </c>
      <c r="AX55" s="5">
        <f t="shared" si="1"/>
        <v>0</v>
      </c>
      <c r="AY55" s="10">
        <f>AY9</f>
        <v>0</v>
      </c>
      <c r="AZ55" s="5">
        <f t="shared" si="11"/>
        <v>0</v>
      </c>
      <c r="BA55" s="10">
        <v>4.3600000000000003</v>
      </c>
      <c r="BB55" s="5">
        <f t="shared" si="12"/>
        <v>52.320000000000007</v>
      </c>
      <c r="BC55" s="6">
        <v>4.2689999999999999E-2</v>
      </c>
      <c r="BD55" s="5">
        <f t="shared" si="4"/>
        <v>26.638559999999998</v>
      </c>
      <c r="BE55" s="5"/>
      <c r="BF55" s="5"/>
      <c r="BG55" s="7">
        <f t="shared" si="5"/>
        <v>78.958560000000006</v>
      </c>
      <c r="BH55" s="7">
        <f t="shared" si="6"/>
        <v>18.160468800000004</v>
      </c>
      <c r="BI55" s="7">
        <f t="shared" si="7"/>
        <v>97.119028800000009</v>
      </c>
    </row>
    <row r="56" spans="1:61" s="19" customFormat="1">
      <c r="A56" s="11" t="s">
        <v>2097</v>
      </c>
      <c r="B56" s="10" t="s">
        <v>24</v>
      </c>
      <c r="C56" s="10" t="s">
        <v>25</v>
      </c>
      <c r="D56" s="10" t="s">
        <v>26</v>
      </c>
      <c r="E56" s="10" t="s">
        <v>26</v>
      </c>
      <c r="F56" s="10" t="s">
        <v>27</v>
      </c>
      <c r="G56" s="18" t="s">
        <v>28</v>
      </c>
      <c r="H56" s="10"/>
      <c r="I56" s="18" t="s">
        <v>29</v>
      </c>
      <c r="J56" s="10" t="s">
        <v>248</v>
      </c>
      <c r="K56" s="18" t="s">
        <v>249</v>
      </c>
      <c r="L56" s="10" t="s">
        <v>26</v>
      </c>
      <c r="M56" s="10" t="s">
        <v>26</v>
      </c>
      <c r="N56" s="10" t="s">
        <v>250</v>
      </c>
      <c r="O56" s="18" t="s">
        <v>221</v>
      </c>
      <c r="P56" s="10"/>
      <c r="Q56" s="10" t="s">
        <v>248</v>
      </c>
      <c r="R56" s="18" t="s">
        <v>272</v>
      </c>
      <c r="S56" s="10" t="s">
        <v>26</v>
      </c>
      <c r="T56" s="10" t="s">
        <v>26</v>
      </c>
      <c r="U56" s="10" t="s">
        <v>273</v>
      </c>
      <c r="V56" s="18" t="s">
        <v>274</v>
      </c>
      <c r="W56" s="18" t="s">
        <v>278</v>
      </c>
      <c r="X56" s="18" t="s">
        <v>279</v>
      </c>
      <c r="Y56" s="10"/>
      <c r="Z56" s="10" t="s">
        <v>38</v>
      </c>
      <c r="AA56" s="10" t="s">
        <v>39</v>
      </c>
      <c r="AB56" s="10" t="s">
        <v>40</v>
      </c>
      <c r="AC56" s="10" t="s">
        <v>41</v>
      </c>
      <c r="AD56" s="18" t="s">
        <v>42</v>
      </c>
      <c r="AE56" s="10" t="s">
        <v>43</v>
      </c>
      <c r="AF56" s="10">
        <v>0</v>
      </c>
      <c r="AG56" s="10">
        <v>132</v>
      </c>
      <c r="AH56" s="10">
        <v>0</v>
      </c>
      <c r="AI56" s="10">
        <v>0</v>
      </c>
      <c r="AJ56" s="10"/>
      <c r="AK56" s="10">
        <v>54</v>
      </c>
      <c r="AL56" s="10">
        <v>36</v>
      </c>
      <c r="AM56" s="10">
        <v>0</v>
      </c>
      <c r="AN56" s="10">
        <v>73</v>
      </c>
      <c r="AO56" s="10">
        <v>0</v>
      </c>
      <c r="AP56" s="10">
        <v>0</v>
      </c>
      <c r="AQ56" s="10">
        <v>0</v>
      </c>
      <c r="AR56" s="10">
        <f t="shared" si="0"/>
        <v>295</v>
      </c>
      <c r="AS56" s="10" t="s">
        <v>44</v>
      </c>
      <c r="AT56" s="10" t="s">
        <v>45</v>
      </c>
      <c r="AU56" s="18" t="s">
        <v>46</v>
      </c>
      <c r="AV56" s="10"/>
      <c r="AW56" s="46">
        <f t="shared" si="8"/>
        <v>0</v>
      </c>
      <c r="AX56" s="5">
        <f t="shared" si="1"/>
        <v>0</v>
      </c>
      <c r="AY56" s="10">
        <f>AY9</f>
        <v>0</v>
      </c>
      <c r="AZ56" s="5">
        <f t="shared" si="11"/>
        <v>0</v>
      </c>
      <c r="BA56" s="10">
        <v>4.3600000000000003</v>
      </c>
      <c r="BB56" s="5">
        <f t="shared" si="12"/>
        <v>52.320000000000007</v>
      </c>
      <c r="BC56" s="6">
        <v>4.2689999999999999E-2</v>
      </c>
      <c r="BD56" s="5">
        <f t="shared" si="4"/>
        <v>12.59355</v>
      </c>
      <c r="BE56" s="5"/>
      <c r="BF56" s="5"/>
      <c r="BG56" s="7">
        <f t="shared" si="5"/>
        <v>64.913550000000015</v>
      </c>
      <c r="BH56" s="7">
        <f t="shared" si="6"/>
        <v>14.930116500000004</v>
      </c>
      <c r="BI56" s="7">
        <f t="shared" si="7"/>
        <v>79.843666500000012</v>
      </c>
    </row>
    <row r="57" spans="1:61" s="19" customFormat="1">
      <c r="A57" s="11" t="s">
        <v>2098</v>
      </c>
      <c r="B57" s="10" t="s">
        <v>24</v>
      </c>
      <c r="C57" s="10" t="s">
        <v>25</v>
      </c>
      <c r="D57" s="10" t="s">
        <v>26</v>
      </c>
      <c r="E57" s="10" t="s">
        <v>26</v>
      </c>
      <c r="F57" s="10" t="s">
        <v>27</v>
      </c>
      <c r="G57" s="18" t="s">
        <v>28</v>
      </c>
      <c r="H57" s="10"/>
      <c r="I57" s="18" t="s">
        <v>29</v>
      </c>
      <c r="J57" s="10" t="s">
        <v>248</v>
      </c>
      <c r="K57" s="18" t="s">
        <v>249</v>
      </c>
      <c r="L57" s="10" t="s">
        <v>26</v>
      </c>
      <c r="M57" s="10" t="s">
        <v>26</v>
      </c>
      <c r="N57" s="10" t="s">
        <v>250</v>
      </c>
      <c r="O57" s="18" t="s">
        <v>221</v>
      </c>
      <c r="P57" s="10"/>
      <c r="Q57" s="10" t="s">
        <v>248</v>
      </c>
      <c r="R57" s="18" t="s">
        <v>272</v>
      </c>
      <c r="S57" s="10" t="s">
        <v>26</v>
      </c>
      <c r="T57" s="10" t="s">
        <v>26</v>
      </c>
      <c r="U57" s="10" t="s">
        <v>273</v>
      </c>
      <c r="V57" s="18" t="s">
        <v>274</v>
      </c>
      <c r="W57" s="18" t="s">
        <v>280</v>
      </c>
      <c r="X57" s="18" t="s">
        <v>281</v>
      </c>
      <c r="Y57" s="10"/>
      <c r="Z57" s="10" t="s">
        <v>38</v>
      </c>
      <c r="AA57" s="10" t="s">
        <v>39</v>
      </c>
      <c r="AB57" s="10" t="s">
        <v>40</v>
      </c>
      <c r="AC57" s="10" t="s">
        <v>41</v>
      </c>
      <c r="AD57" s="18" t="s">
        <v>42</v>
      </c>
      <c r="AE57" s="10" t="s">
        <v>43</v>
      </c>
      <c r="AF57" s="10">
        <v>0</v>
      </c>
      <c r="AG57" s="10">
        <v>66</v>
      </c>
      <c r="AH57" s="10">
        <v>0</v>
      </c>
      <c r="AI57" s="10">
        <v>109</v>
      </c>
      <c r="AJ57" s="10">
        <v>0</v>
      </c>
      <c r="AK57" s="10">
        <v>64</v>
      </c>
      <c r="AL57" s="10">
        <v>0</v>
      </c>
      <c r="AM57" s="10">
        <v>0</v>
      </c>
      <c r="AN57" s="10">
        <v>9</v>
      </c>
      <c r="AO57" s="10">
        <v>0</v>
      </c>
      <c r="AP57" s="10">
        <v>0</v>
      </c>
      <c r="AQ57" s="10">
        <v>0</v>
      </c>
      <c r="AR57" s="10">
        <f t="shared" si="0"/>
        <v>248</v>
      </c>
      <c r="AS57" s="10" t="s">
        <v>44</v>
      </c>
      <c r="AT57" s="10" t="s">
        <v>45</v>
      </c>
      <c r="AU57" s="18" t="s">
        <v>46</v>
      </c>
      <c r="AV57" s="10"/>
      <c r="AW57" s="46">
        <f t="shared" si="8"/>
        <v>0</v>
      </c>
      <c r="AX57" s="5">
        <f t="shared" si="1"/>
        <v>0</v>
      </c>
      <c r="AY57" s="10">
        <f>AY9</f>
        <v>0</v>
      </c>
      <c r="AZ57" s="5">
        <f t="shared" si="11"/>
        <v>0</v>
      </c>
      <c r="BA57" s="10">
        <v>4.3600000000000003</v>
      </c>
      <c r="BB57" s="5">
        <f t="shared" si="12"/>
        <v>52.320000000000007</v>
      </c>
      <c r="BC57" s="6">
        <v>4.2689999999999999E-2</v>
      </c>
      <c r="BD57" s="5">
        <f t="shared" si="4"/>
        <v>10.587120000000001</v>
      </c>
      <c r="BE57" s="5"/>
      <c r="BF57" s="5"/>
      <c r="BG57" s="7">
        <f t="shared" si="5"/>
        <v>62.907120000000006</v>
      </c>
      <c r="BH57" s="7">
        <f t="shared" si="6"/>
        <v>14.468637600000003</v>
      </c>
      <c r="BI57" s="7">
        <f t="shared" si="7"/>
        <v>77.375757600000014</v>
      </c>
    </row>
    <row r="58" spans="1:61" s="19" customFormat="1">
      <c r="A58" s="11" t="s">
        <v>2099</v>
      </c>
      <c r="B58" s="10" t="s">
        <v>24</v>
      </c>
      <c r="C58" s="10" t="s">
        <v>25</v>
      </c>
      <c r="D58" s="10" t="s">
        <v>26</v>
      </c>
      <c r="E58" s="10" t="s">
        <v>26</v>
      </c>
      <c r="F58" s="10" t="s">
        <v>27</v>
      </c>
      <c r="G58" s="18" t="s">
        <v>28</v>
      </c>
      <c r="H58" s="10"/>
      <c r="I58" s="18" t="s">
        <v>29</v>
      </c>
      <c r="J58" s="10" t="s">
        <v>248</v>
      </c>
      <c r="K58" s="18" t="s">
        <v>249</v>
      </c>
      <c r="L58" s="10" t="s">
        <v>26</v>
      </c>
      <c r="M58" s="10" t="s">
        <v>26</v>
      </c>
      <c r="N58" s="10" t="s">
        <v>250</v>
      </c>
      <c r="O58" s="18" t="s">
        <v>221</v>
      </c>
      <c r="P58" s="10"/>
      <c r="Q58" s="10" t="s">
        <v>248</v>
      </c>
      <c r="R58" s="18" t="s">
        <v>272</v>
      </c>
      <c r="S58" s="10" t="s">
        <v>26</v>
      </c>
      <c r="T58" s="10" t="s">
        <v>26</v>
      </c>
      <c r="U58" s="10" t="s">
        <v>273</v>
      </c>
      <c r="V58" s="18" t="s">
        <v>274</v>
      </c>
      <c r="W58" s="18" t="s">
        <v>282</v>
      </c>
      <c r="X58" s="18" t="s">
        <v>283</v>
      </c>
      <c r="Y58" s="10"/>
      <c r="Z58" s="10" t="s">
        <v>38</v>
      </c>
      <c r="AA58" s="10" t="s">
        <v>39</v>
      </c>
      <c r="AB58" s="10" t="s">
        <v>40</v>
      </c>
      <c r="AC58" s="10" t="s">
        <v>41</v>
      </c>
      <c r="AD58" s="18" t="s">
        <v>42</v>
      </c>
      <c r="AE58" s="10" t="s">
        <v>43</v>
      </c>
      <c r="AF58" s="10">
        <v>0</v>
      </c>
      <c r="AG58" s="10">
        <v>77</v>
      </c>
      <c r="AH58" s="10">
        <v>0</v>
      </c>
      <c r="AI58" s="10">
        <v>64</v>
      </c>
      <c r="AJ58" s="10">
        <v>0</v>
      </c>
      <c r="AK58" s="10">
        <v>36</v>
      </c>
      <c r="AL58" s="10">
        <v>27</v>
      </c>
      <c r="AM58" s="10">
        <v>0</v>
      </c>
      <c r="AN58" s="10">
        <v>46</v>
      </c>
      <c r="AO58" s="10">
        <v>0</v>
      </c>
      <c r="AP58" s="10">
        <v>0</v>
      </c>
      <c r="AQ58" s="10">
        <v>0</v>
      </c>
      <c r="AR58" s="10">
        <f t="shared" si="0"/>
        <v>250</v>
      </c>
      <c r="AS58" s="10" t="s">
        <v>44</v>
      </c>
      <c r="AT58" s="10" t="s">
        <v>45</v>
      </c>
      <c r="AU58" s="18" t="s">
        <v>46</v>
      </c>
      <c r="AV58" s="10"/>
      <c r="AW58" s="46">
        <f t="shared" si="8"/>
        <v>0</v>
      </c>
      <c r="AX58" s="5">
        <f t="shared" si="1"/>
        <v>0</v>
      </c>
      <c r="AY58" s="10">
        <f>AY9</f>
        <v>0</v>
      </c>
      <c r="AZ58" s="5">
        <f t="shared" si="11"/>
        <v>0</v>
      </c>
      <c r="BA58" s="10">
        <v>4.3600000000000003</v>
      </c>
      <c r="BB58" s="5">
        <f t="shared" si="12"/>
        <v>52.320000000000007</v>
      </c>
      <c r="BC58" s="6">
        <v>4.2689999999999999E-2</v>
      </c>
      <c r="BD58" s="5">
        <f t="shared" si="4"/>
        <v>10.672499999999999</v>
      </c>
      <c r="BE58" s="5"/>
      <c r="BF58" s="5"/>
      <c r="BG58" s="7">
        <f t="shared" si="5"/>
        <v>62.992500000000007</v>
      </c>
      <c r="BH58" s="7">
        <f t="shared" si="6"/>
        <v>14.488275000000002</v>
      </c>
      <c r="BI58" s="7">
        <f t="shared" si="7"/>
        <v>77.480775000000008</v>
      </c>
    </row>
    <row r="59" spans="1:61" s="19" customFormat="1">
      <c r="A59" s="11" t="s">
        <v>2100</v>
      </c>
      <c r="B59" s="10" t="s">
        <v>24</v>
      </c>
      <c r="C59" s="10" t="s">
        <v>25</v>
      </c>
      <c r="D59" s="10" t="s">
        <v>26</v>
      </c>
      <c r="E59" s="10" t="s">
        <v>26</v>
      </c>
      <c r="F59" s="10" t="s">
        <v>27</v>
      </c>
      <c r="G59" s="18" t="s">
        <v>28</v>
      </c>
      <c r="H59" s="10"/>
      <c r="I59" s="18" t="s">
        <v>29</v>
      </c>
      <c r="J59" s="10" t="s">
        <v>248</v>
      </c>
      <c r="K59" s="18" t="s">
        <v>249</v>
      </c>
      <c r="L59" s="10" t="s">
        <v>26</v>
      </c>
      <c r="M59" s="10" t="s">
        <v>26</v>
      </c>
      <c r="N59" s="10" t="s">
        <v>250</v>
      </c>
      <c r="O59" s="18" t="s">
        <v>221</v>
      </c>
      <c r="P59" s="10"/>
      <c r="Q59" s="10" t="s">
        <v>248</v>
      </c>
      <c r="R59" s="18" t="s">
        <v>272</v>
      </c>
      <c r="S59" s="10" t="s">
        <v>26</v>
      </c>
      <c r="T59" s="10" t="s">
        <v>26</v>
      </c>
      <c r="U59" s="10" t="s">
        <v>273</v>
      </c>
      <c r="V59" s="18" t="s">
        <v>274</v>
      </c>
      <c r="W59" s="18" t="s">
        <v>284</v>
      </c>
      <c r="X59" s="18" t="s">
        <v>285</v>
      </c>
      <c r="Y59" s="10"/>
      <c r="Z59" s="10" t="s">
        <v>38</v>
      </c>
      <c r="AA59" s="10" t="s">
        <v>39</v>
      </c>
      <c r="AB59" s="10" t="s">
        <v>40</v>
      </c>
      <c r="AC59" s="10" t="s">
        <v>41</v>
      </c>
      <c r="AD59" s="18" t="s">
        <v>42</v>
      </c>
      <c r="AE59" s="10" t="s">
        <v>43</v>
      </c>
      <c r="AF59" s="10">
        <v>0</v>
      </c>
      <c r="AG59" s="10">
        <v>11</v>
      </c>
      <c r="AH59" s="10">
        <v>0</v>
      </c>
      <c r="AI59" s="10">
        <v>9</v>
      </c>
      <c r="AJ59" s="10">
        <v>0</v>
      </c>
      <c r="AK59" s="10">
        <v>91</v>
      </c>
      <c r="AL59" s="10">
        <v>0</v>
      </c>
      <c r="AM59" s="10">
        <v>0</v>
      </c>
      <c r="AN59" s="10">
        <v>9</v>
      </c>
      <c r="AO59" s="10">
        <v>0</v>
      </c>
      <c r="AP59" s="10">
        <v>0</v>
      </c>
      <c r="AQ59" s="10">
        <v>0</v>
      </c>
      <c r="AR59" s="10">
        <f t="shared" si="0"/>
        <v>120</v>
      </c>
      <c r="AS59" s="10" t="s">
        <v>44</v>
      </c>
      <c r="AT59" s="10" t="s">
        <v>45</v>
      </c>
      <c r="AU59" s="18" t="s">
        <v>46</v>
      </c>
      <c r="AV59" s="10"/>
      <c r="AW59" s="46">
        <f t="shared" si="8"/>
        <v>0</v>
      </c>
      <c r="AX59" s="5">
        <f t="shared" si="1"/>
        <v>0</v>
      </c>
      <c r="AY59" s="10">
        <f>AY9</f>
        <v>0</v>
      </c>
      <c r="AZ59" s="5">
        <f t="shared" si="11"/>
        <v>0</v>
      </c>
      <c r="BA59" s="10">
        <v>4.3600000000000003</v>
      </c>
      <c r="BB59" s="5">
        <f t="shared" si="12"/>
        <v>52.320000000000007</v>
      </c>
      <c r="BC59" s="6">
        <v>4.2689999999999999E-2</v>
      </c>
      <c r="BD59" s="5">
        <f t="shared" si="4"/>
        <v>5.1227999999999998</v>
      </c>
      <c r="BE59" s="5"/>
      <c r="BF59" s="5"/>
      <c r="BG59" s="7">
        <f t="shared" si="5"/>
        <v>57.442800000000005</v>
      </c>
      <c r="BH59" s="7">
        <f t="shared" si="6"/>
        <v>13.211844000000001</v>
      </c>
      <c r="BI59" s="7">
        <f t="shared" si="7"/>
        <v>70.654644000000005</v>
      </c>
    </row>
    <row r="60" spans="1:61" s="19" customFormat="1">
      <c r="A60" s="11" t="s">
        <v>2101</v>
      </c>
      <c r="B60" s="10" t="s">
        <v>24</v>
      </c>
      <c r="C60" s="10" t="s">
        <v>25</v>
      </c>
      <c r="D60" s="10" t="s">
        <v>26</v>
      </c>
      <c r="E60" s="10" t="s">
        <v>26</v>
      </c>
      <c r="F60" s="10" t="s">
        <v>27</v>
      </c>
      <c r="G60" s="18" t="s">
        <v>28</v>
      </c>
      <c r="H60" s="10"/>
      <c r="I60" s="18" t="s">
        <v>29</v>
      </c>
      <c r="J60" s="10" t="s">
        <v>248</v>
      </c>
      <c r="K60" s="18" t="s">
        <v>249</v>
      </c>
      <c r="L60" s="10" t="s">
        <v>26</v>
      </c>
      <c r="M60" s="10" t="s">
        <v>26</v>
      </c>
      <c r="N60" s="10" t="s">
        <v>250</v>
      </c>
      <c r="O60" s="18" t="s">
        <v>221</v>
      </c>
      <c r="P60" s="10"/>
      <c r="Q60" s="10" t="s">
        <v>248</v>
      </c>
      <c r="R60" s="18" t="s">
        <v>272</v>
      </c>
      <c r="S60" s="10" t="s">
        <v>26</v>
      </c>
      <c r="T60" s="10" t="s">
        <v>26</v>
      </c>
      <c r="U60" s="10" t="s">
        <v>273</v>
      </c>
      <c r="V60" s="18" t="s">
        <v>274</v>
      </c>
      <c r="W60" s="18" t="s">
        <v>159</v>
      </c>
      <c r="X60" s="18" t="s">
        <v>286</v>
      </c>
      <c r="Y60" s="10"/>
      <c r="Z60" s="10" t="s">
        <v>38</v>
      </c>
      <c r="AA60" s="10" t="s">
        <v>39</v>
      </c>
      <c r="AB60" s="10" t="s">
        <v>40</v>
      </c>
      <c r="AC60" s="10" t="s">
        <v>41</v>
      </c>
      <c r="AD60" s="18" t="s">
        <v>42</v>
      </c>
      <c r="AE60" s="10" t="s">
        <v>43</v>
      </c>
      <c r="AF60" s="10">
        <v>0</v>
      </c>
      <c r="AG60" s="10">
        <v>219</v>
      </c>
      <c r="AH60" s="10">
        <v>0</v>
      </c>
      <c r="AI60" s="10">
        <v>182</v>
      </c>
      <c r="AJ60" s="10">
        <v>0</v>
      </c>
      <c r="AK60" s="10">
        <v>19</v>
      </c>
      <c r="AL60" s="10">
        <v>36</v>
      </c>
      <c r="AM60" s="10">
        <v>0</v>
      </c>
      <c r="AN60" s="10">
        <v>73</v>
      </c>
      <c r="AO60" s="10">
        <v>0</v>
      </c>
      <c r="AP60" s="10">
        <v>0</v>
      </c>
      <c r="AQ60" s="10">
        <v>0</v>
      </c>
      <c r="AR60" s="10">
        <f t="shared" si="0"/>
        <v>529</v>
      </c>
      <c r="AS60" s="10" t="s">
        <v>44</v>
      </c>
      <c r="AT60" s="10" t="s">
        <v>45</v>
      </c>
      <c r="AU60" s="18" t="s">
        <v>46</v>
      </c>
      <c r="AV60" s="10"/>
      <c r="AW60" s="46">
        <f t="shared" si="8"/>
        <v>0</v>
      </c>
      <c r="AX60" s="5">
        <f t="shared" si="1"/>
        <v>0</v>
      </c>
      <c r="AY60" s="10">
        <f>AY9</f>
        <v>0</v>
      </c>
      <c r="AZ60" s="5">
        <f t="shared" si="11"/>
        <v>0</v>
      </c>
      <c r="BA60" s="10">
        <v>4.3600000000000003</v>
      </c>
      <c r="BB60" s="5">
        <f t="shared" si="12"/>
        <v>52.320000000000007</v>
      </c>
      <c r="BC60" s="6">
        <v>4.2689999999999999E-2</v>
      </c>
      <c r="BD60" s="5">
        <f t="shared" si="4"/>
        <v>22.583009999999998</v>
      </c>
      <c r="BE60" s="5"/>
      <c r="BF60" s="5"/>
      <c r="BG60" s="7">
        <f t="shared" si="5"/>
        <v>74.903010000000009</v>
      </c>
      <c r="BH60" s="7">
        <f t="shared" si="6"/>
        <v>17.227692300000001</v>
      </c>
      <c r="BI60" s="7">
        <f t="shared" si="7"/>
        <v>92.13070230000001</v>
      </c>
    </row>
    <row r="61" spans="1:61" s="19" customFormat="1">
      <c r="A61" s="11" t="s">
        <v>2102</v>
      </c>
      <c r="B61" s="10" t="s">
        <v>24</v>
      </c>
      <c r="C61" s="10" t="s">
        <v>25</v>
      </c>
      <c r="D61" s="10" t="s">
        <v>26</v>
      </c>
      <c r="E61" s="10" t="s">
        <v>26</v>
      </c>
      <c r="F61" s="10" t="s">
        <v>27</v>
      </c>
      <c r="G61" s="18" t="s">
        <v>28</v>
      </c>
      <c r="H61" s="10"/>
      <c r="I61" s="18" t="s">
        <v>29</v>
      </c>
      <c r="J61" s="10" t="s">
        <v>248</v>
      </c>
      <c r="K61" s="18" t="s">
        <v>249</v>
      </c>
      <c r="L61" s="10" t="s">
        <v>26</v>
      </c>
      <c r="M61" s="10" t="s">
        <v>26</v>
      </c>
      <c r="N61" s="10" t="s">
        <v>250</v>
      </c>
      <c r="O61" s="18" t="s">
        <v>221</v>
      </c>
      <c r="P61" s="10"/>
      <c r="Q61" s="10" t="s">
        <v>248</v>
      </c>
      <c r="R61" s="18" t="s">
        <v>272</v>
      </c>
      <c r="S61" s="10" t="s">
        <v>26</v>
      </c>
      <c r="T61" s="10" t="s">
        <v>26</v>
      </c>
      <c r="U61" s="10" t="s">
        <v>273</v>
      </c>
      <c r="V61" s="18" t="s">
        <v>274</v>
      </c>
      <c r="W61" s="18" t="s">
        <v>287</v>
      </c>
      <c r="X61" s="18" t="s">
        <v>288</v>
      </c>
      <c r="Y61" s="10"/>
      <c r="Z61" s="10" t="s">
        <v>38</v>
      </c>
      <c r="AA61" s="10" t="s">
        <v>39</v>
      </c>
      <c r="AB61" s="10" t="s">
        <v>40</v>
      </c>
      <c r="AC61" s="10" t="s">
        <v>41</v>
      </c>
      <c r="AD61" s="18" t="s">
        <v>42</v>
      </c>
      <c r="AE61" s="10" t="s">
        <v>43</v>
      </c>
      <c r="AF61" s="10">
        <v>0</v>
      </c>
      <c r="AG61" s="10">
        <v>121</v>
      </c>
      <c r="AH61" s="10">
        <v>0</v>
      </c>
      <c r="AI61" s="10">
        <v>100</v>
      </c>
      <c r="AJ61" s="10">
        <v>0</v>
      </c>
      <c r="AK61" s="10">
        <v>0</v>
      </c>
      <c r="AL61" s="10">
        <v>9</v>
      </c>
      <c r="AM61" s="10">
        <v>0</v>
      </c>
      <c r="AN61" s="10">
        <v>27</v>
      </c>
      <c r="AO61" s="10">
        <v>0</v>
      </c>
      <c r="AP61" s="10">
        <v>0</v>
      </c>
      <c r="AQ61" s="10">
        <v>0</v>
      </c>
      <c r="AR61" s="10">
        <f t="shared" si="0"/>
        <v>257</v>
      </c>
      <c r="AS61" s="10" t="s">
        <v>44</v>
      </c>
      <c r="AT61" s="10" t="s">
        <v>45</v>
      </c>
      <c r="AU61" s="18" t="s">
        <v>46</v>
      </c>
      <c r="AV61" s="10"/>
      <c r="AW61" s="46">
        <f t="shared" si="8"/>
        <v>0</v>
      </c>
      <c r="AX61" s="5">
        <f t="shared" si="1"/>
        <v>0</v>
      </c>
      <c r="AY61" s="10">
        <f>AY9</f>
        <v>0</v>
      </c>
      <c r="AZ61" s="5">
        <f t="shared" si="11"/>
        <v>0</v>
      </c>
      <c r="BA61" s="10">
        <v>4.3600000000000003</v>
      </c>
      <c r="BB61" s="5">
        <f t="shared" si="12"/>
        <v>52.320000000000007</v>
      </c>
      <c r="BC61" s="6">
        <v>4.2689999999999999E-2</v>
      </c>
      <c r="BD61" s="5">
        <f t="shared" si="4"/>
        <v>10.97133</v>
      </c>
      <c r="BE61" s="5"/>
      <c r="BF61" s="5"/>
      <c r="BG61" s="7">
        <f t="shared" si="5"/>
        <v>63.291330000000009</v>
      </c>
      <c r="BH61" s="7">
        <f t="shared" si="6"/>
        <v>14.557005900000004</v>
      </c>
      <c r="BI61" s="7">
        <f t="shared" si="7"/>
        <v>77.848335900000009</v>
      </c>
    </row>
    <row r="62" spans="1:61" s="19" customFormat="1">
      <c r="A62" s="11" t="s">
        <v>2103</v>
      </c>
      <c r="B62" s="10" t="s">
        <v>24</v>
      </c>
      <c r="C62" s="10" t="s">
        <v>25</v>
      </c>
      <c r="D62" s="10" t="s">
        <v>26</v>
      </c>
      <c r="E62" s="10" t="s">
        <v>26</v>
      </c>
      <c r="F62" s="10" t="s">
        <v>27</v>
      </c>
      <c r="G62" s="18" t="s">
        <v>28</v>
      </c>
      <c r="H62" s="10"/>
      <c r="I62" s="18" t="s">
        <v>29</v>
      </c>
      <c r="J62" s="10" t="s">
        <v>248</v>
      </c>
      <c r="K62" s="18" t="s">
        <v>249</v>
      </c>
      <c r="L62" s="10" t="s">
        <v>26</v>
      </c>
      <c r="M62" s="10" t="s">
        <v>26</v>
      </c>
      <c r="N62" s="10" t="s">
        <v>250</v>
      </c>
      <c r="O62" s="18" t="s">
        <v>221</v>
      </c>
      <c r="P62" s="10"/>
      <c r="Q62" s="10" t="s">
        <v>248</v>
      </c>
      <c r="R62" s="18" t="s">
        <v>272</v>
      </c>
      <c r="S62" s="10" t="s">
        <v>26</v>
      </c>
      <c r="T62" s="10" t="s">
        <v>26</v>
      </c>
      <c r="U62" s="10" t="s">
        <v>273</v>
      </c>
      <c r="V62" s="18" t="s">
        <v>274</v>
      </c>
      <c r="W62" s="18" t="s">
        <v>192</v>
      </c>
      <c r="X62" s="18" t="s">
        <v>289</v>
      </c>
      <c r="Y62" s="10"/>
      <c r="Z62" s="10" t="s">
        <v>38</v>
      </c>
      <c r="AA62" s="10" t="s">
        <v>39</v>
      </c>
      <c r="AB62" s="10" t="s">
        <v>97</v>
      </c>
      <c r="AC62" s="10" t="s">
        <v>41</v>
      </c>
      <c r="AD62" s="18" t="s">
        <v>42</v>
      </c>
      <c r="AE62" s="10" t="s">
        <v>43</v>
      </c>
      <c r="AF62" s="10">
        <v>0</v>
      </c>
      <c r="AG62" s="10">
        <v>174</v>
      </c>
      <c r="AH62" s="10">
        <v>0</v>
      </c>
      <c r="AI62" s="10">
        <v>146</v>
      </c>
      <c r="AJ62" s="10">
        <v>0</v>
      </c>
      <c r="AK62" s="10">
        <v>121</v>
      </c>
      <c r="AL62" s="10">
        <v>91</v>
      </c>
      <c r="AM62" s="10">
        <v>0</v>
      </c>
      <c r="AN62" s="10">
        <v>173</v>
      </c>
      <c r="AO62" s="10">
        <v>0</v>
      </c>
      <c r="AP62" s="10">
        <v>0</v>
      </c>
      <c r="AQ62" s="10">
        <v>0</v>
      </c>
      <c r="AR62" s="10">
        <f t="shared" si="0"/>
        <v>705</v>
      </c>
      <c r="AS62" s="10" t="s">
        <v>44</v>
      </c>
      <c r="AT62" s="10" t="s">
        <v>45</v>
      </c>
      <c r="AU62" s="18" t="s">
        <v>46</v>
      </c>
      <c r="AV62" s="10"/>
      <c r="AW62" s="46">
        <f t="shared" si="8"/>
        <v>0</v>
      </c>
      <c r="AX62" s="5">
        <f t="shared" si="1"/>
        <v>0</v>
      </c>
      <c r="AY62" s="10">
        <f>AY9</f>
        <v>0</v>
      </c>
      <c r="AZ62" s="5">
        <f t="shared" si="11"/>
        <v>0</v>
      </c>
      <c r="BA62" s="10">
        <v>4.3600000000000003</v>
      </c>
      <c r="BB62" s="5">
        <f t="shared" si="12"/>
        <v>52.320000000000007</v>
      </c>
      <c r="BC62" s="6">
        <v>4.2689999999999999E-2</v>
      </c>
      <c r="BD62" s="5">
        <f t="shared" si="4"/>
        <v>30.096450000000001</v>
      </c>
      <c r="BE62" s="5"/>
      <c r="BF62" s="5"/>
      <c r="BG62" s="7">
        <f t="shared" si="5"/>
        <v>82.416450000000012</v>
      </c>
      <c r="BH62" s="7">
        <f t="shared" si="6"/>
        <v>18.955783500000003</v>
      </c>
      <c r="BI62" s="7">
        <f t="shared" si="7"/>
        <v>101.37223350000002</v>
      </c>
    </row>
    <row r="63" spans="1:61" s="19" customFormat="1">
      <c r="A63" s="11" t="s">
        <v>2104</v>
      </c>
      <c r="B63" s="10" t="s">
        <v>24</v>
      </c>
      <c r="C63" s="10" t="s">
        <v>25</v>
      </c>
      <c r="D63" s="10" t="s">
        <v>26</v>
      </c>
      <c r="E63" s="10" t="s">
        <v>26</v>
      </c>
      <c r="F63" s="10" t="s">
        <v>27</v>
      </c>
      <c r="G63" s="18" t="s">
        <v>28</v>
      </c>
      <c r="H63" s="10"/>
      <c r="I63" s="18" t="s">
        <v>29</v>
      </c>
      <c r="J63" s="10" t="s">
        <v>248</v>
      </c>
      <c r="K63" s="18" t="s">
        <v>249</v>
      </c>
      <c r="L63" s="10" t="s">
        <v>26</v>
      </c>
      <c r="M63" s="10" t="s">
        <v>26</v>
      </c>
      <c r="N63" s="10" t="s">
        <v>250</v>
      </c>
      <c r="O63" s="18" t="s">
        <v>221</v>
      </c>
      <c r="P63" s="10"/>
      <c r="Q63" s="10" t="s">
        <v>248</v>
      </c>
      <c r="R63" s="18" t="s">
        <v>272</v>
      </c>
      <c r="S63" s="10" t="s">
        <v>26</v>
      </c>
      <c r="T63" s="10" t="s">
        <v>26</v>
      </c>
      <c r="U63" s="10" t="s">
        <v>273</v>
      </c>
      <c r="V63" s="18" t="s">
        <v>274</v>
      </c>
      <c r="W63" s="18" t="s">
        <v>290</v>
      </c>
      <c r="X63" s="18" t="s">
        <v>291</v>
      </c>
      <c r="Y63" s="10"/>
      <c r="Z63" s="10" t="s">
        <v>38</v>
      </c>
      <c r="AA63" s="10" t="s">
        <v>39</v>
      </c>
      <c r="AB63" s="10" t="s">
        <v>97</v>
      </c>
      <c r="AC63" s="10" t="s">
        <v>41</v>
      </c>
      <c r="AD63" s="18" t="s">
        <v>42</v>
      </c>
      <c r="AE63" s="10" t="s">
        <v>43</v>
      </c>
      <c r="AF63" s="10">
        <v>0</v>
      </c>
      <c r="AG63" s="10">
        <v>131</v>
      </c>
      <c r="AH63" s="10">
        <v>0</v>
      </c>
      <c r="AI63" s="10">
        <v>100</v>
      </c>
      <c r="AJ63" s="10">
        <v>0</v>
      </c>
      <c r="AK63" s="10">
        <v>0</v>
      </c>
      <c r="AL63" s="10">
        <v>155</v>
      </c>
      <c r="AM63" s="10">
        <v>0</v>
      </c>
      <c r="AN63" s="10">
        <v>128</v>
      </c>
      <c r="AO63" s="10">
        <v>0</v>
      </c>
      <c r="AP63" s="10">
        <v>0</v>
      </c>
      <c r="AQ63" s="10">
        <v>0</v>
      </c>
      <c r="AR63" s="10">
        <f t="shared" si="0"/>
        <v>514</v>
      </c>
      <c r="AS63" s="10" t="s">
        <v>44</v>
      </c>
      <c r="AT63" s="10" t="s">
        <v>45</v>
      </c>
      <c r="AU63" s="18" t="s">
        <v>46</v>
      </c>
      <c r="AV63" s="10"/>
      <c r="AW63" s="46">
        <f t="shared" si="8"/>
        <v>0</v>
      </c>
      <c r="AX63" s="5">
        <f t="shared" si="1"/>
        <v>0</v>
      </c>
      <c r="AY63" s="10">
        <f>AY9</f>
        <v>0</v>
      </c>
      <c r="AZ63" s="5">
        <f t="shared" si="11"/>
        <v>0</v>
      </c>
      <c r="BA63" s="10">
        <v>4.3600000000000003</v>
      </c>
      <c r="BB63" s="5">
        <f t="shared" si="12"/>
        <v>52.320000000000007</v>
      </c>
      <c r="BC63" s="6">
        <v>4.2689999999999999E-2</v>
      </c>
      <c r="BD63" s="5">
        <f t="shared" si="4"/>
        <v>21.94266</v>
      </c>
      <c r="BE63" s="5"/>
      <c r="BF63" s="5"/>
      <c r="BG63" s="7">
        <f t="shared" si="5"/>
        <v>74.262660000000011</v>
      </c>
      <c r="BH63" s="7">
        <f t="shared" si="6"/>
        <v>17.080411800000004</v>
      </c>
      <c r="BI63" s="7">
        <f t="shared" si="7"/>
        <v>91.343071800000018</v>
      </c>
    </row>
    <row r="64" spans="1:61" s="19" customFormat="1">
      <c r="A64" s="11" t="s">
        <v>2105</v>
      </c>
      <c r="B64" s="10" t="s">
        <v>24</v>
      </c>
      <c r="C64" s="10" t="s">
        <v>25</v>
      </c>
      <c r="D64" s="10" t="s">
        <v>26</v>
      </c>
      <c r="E64" s="10" t="s">
        <v>26</v>
      </c>
      <c r="F64" s="10" t="s">
        <v>27</v>
      </c>
      <c r="G64" s="18" t="s">
        <v>28</v>
      </c>
      <c r="H64" s="10"/>
      <c r="I64" s="18" t="s">
        <v>29</v>
      </c>
      <c r="J64" s="10" t="s">
        <v>248</v>
      </c>
      <c r="K64" s="18" t="s">
        <v>249</v>
      </c>
      <c r="L64" s="10" t="s">
        <v>26</v>
      </c>
      <c r="M64" s="10" t="s">
        <v>26</v>
      </c>
      <c r="N64" s="10" t="s">
        <v>250</v>
      </c>
      <c r="O64" s="18" t="s">
        <v>221</v>
      </c>
      <c r="P64" s="10"/>
      <c r="Q64" s="10" t="s">
        <v>248</v>
      </c>
      <c r="R64" s="18" t="s">
        <v>272</v>
      </c>
      <c r="S64" s="10" t="s">
        <v>26</v>
      </c>
      <c r="T64" s="10" t="s">
        <v>26</v>
      </c>
      <c r="U64" s="10" t="s">
        <v>273</v>
      </c>
      <c r="V64" s="18" t="s">
        <v>274</v>
      </c>
      <c r="W64" s="18" t="s">
        <v>193</v>
      </c>
      <c r="X64" s="18" t="s">
        <v>292</v>
      </c>
      <c r="Y64" s="10"/>
      <c r="Z64" s="10" t="s">
        <v>38</v>
      </c>
      <c r="AA64" s="10" t="s">
        <v>39</v>
      </c>
      <c r="AB64" s="10" t="s">
        <v>97</v>
      </c>
      <c r="AC64" s="10" t="s">
        <v>41</v>
      </c>
      <c r="AD64" s="18" t="s">
        <v>42</v>
      </c>
      <c r="AE64" s="10" t="s">
        <v>43</v>
      </c>
      <c r="AF64" s="10">
        <v>0</v>
      </c>
      <c r="AG64" s="10">
        <v>141</v>
      </c>
      <c r="AH64" s="10">
        <v>0</v>
      </c>
      <c r="AI64" s="10">
        <v>118</v>
      </c>
      <c r="AJ64" s="10">
        <v>0</v>
      </c>
      <c r="AK64" s="10">
        <v>85</v>
      </c>
      <c r="AL64" s="10">
        <v>64</v>
      </c>
      <c r="AM64" s="10">
        <v>0</v>
      </c>
      <c r="AN64" s="10">
        <v>118</v>
      </c>
      <c r="AO64" s="10">
        <v>0</v>
      </c>
      <c r="AP64" s="10">
        <v>0</v>
      </c>
      <c r="AQ64" s="10">
        <v>0</v>
      </c>
      <c r="AR64" s="10">
        <f t="shared" si="0"/>
        <v>526</v>
      </c>
      <c r="AS64" s="10" t="s">
        <v>44</v>
      </c>
      <c r="AT64" s="10" t="s">
        <v>45</v>
      </c>
      <c r="AU64" s="18" t="s">
        <v>46</v>
      </c>
      <c r="AV64" s="10"/>
      <c r="AW64" s="46">
        <f t="shared" si="8"/>
        <v>0</v>
      </c>
      <c r="AX64" s="5">
        <f t="shared" si="1"/>
        <v>0</v>
      </c>
      <c r="AY64" s="10">
        <f>AY9</f>
        <v>0</v>
      </c>
      <c r="AZ64" s="5">
        <f t="shared" si="11"/>
        <v>0</v>
      </c>
      <c r="BA64" s="10">
        <v>4.3600000000000003</v>
      </c>
      <c r="BB64" s="5">
        <f t="shared" si="12"/>
        <v>52.320000000000007</v>
      </c>
      <c r="BC64" s="6">
        <v>4.2689999999999999E-2</v>
      </c>
      <c r="BD64" s="5">
        <f t="shared" si="4"/>
        <v>22.454940000000001</v>
      </c>
      <c r="BE64" s="5"/>
      <c r="BF64" s="5"/>
      <c r="BG64" s="7">
        <f t="shared" si="5"/>
        <v>74.774940000000015</v>
      </c>
      <c r="BH64" s="7">
        <f t="shared" si="6"/>
        <v>17.198236200000004</v>
      </c>
      <c r="BI64" s="7">
        <f t="shared" si="7"/>
        <v>91.973176200000012</v>
      </c>
    </row>
    <row r="65" spans="1:61" s="19" customFormat="1">
      <c r="A65" s="11" t="s">
        <v>2106</v>
      </c>
      <c r="B65" s="10" t="s">
        <v>24</v>
      </c>
      <c r="C65" s="10" t="s">
        <v>25</v>
      </c>
      <c r="D65" s="10" t="s">
        <v>26</v>
      </c>
      <c r="E65" s="10" t="s">
        <v>26</v>
      </c>
      <c r="F65" s="10" t="s">
        <v>27</v>
      </c>
      <c r="G65" s="18" t="s">
        <v>28</v>
      </c>
      <c r="H65" s="10"/>
      <c r="I65" s="18" t="s">
        <v>29</v>
      </c>
      <c r="J65" s="10" t="s">
        <v>248</v>
      </c>
      <c r="K65" s="18" t="s">
        <v>249</v>
      </c>
      <c r="L65" s="10" t="s">
        <v>26</v>
      </c>
      <c r="M65" s="10" t="s">
        <v>26</v>
      </c>
      <c r="N65" s="10" t="s">
        <v>250</v>
      </c>
      <c r="O65" s="18" t="s">
        <v>221</v>
      </c>
      <c r="P65" s="10"/>
      <c r="Q65" s="10" t="s">
        <v>248</v>
      </c>
      <c r="R65" s="18" t="s">
        <v>272</v>
      </c>
      <c r="S65" s="10" t="s">
        <v>26</v>
      </c>
      <c r="T65" s="10" t="s">
        <v>26</v>
      </c>
      <c r="U65" s="10" t="s">
        <v>273</v>
      </c>
      <c r="V65" s="18" t="s">
        <v>274</v>
      </c>
      <c r="W65" s="18" t="s">
        <v>293</v>
      </c>
      <c r="X65" s="18" t="s">
        <v>294</v>
      </c>
      <c r="Y65" s="10"/>
      <c r="Z65" s="10" t="s">
        <v>38</v>
      </c>
      <c r="AA65" s="10" t="s">
        <v>39</v>
      </c>
      <c r="AB65" s="10" t="s">
        <v>97</v>
      </c>
      <c r="AC65" s="10" t="s">
        <v>41</v>
      </c>
      <c r="AD65" s="18" t="s">
        <v>42</v>
      </c>
      <c r="AE65" s="10" t="s">
        <v>43</v>
      </c>
      <c r="AF65" s="10">
        <v>0</v>
      </c>
      <c r="AG65" s="10">
        <v>66</v>
      </c>
      <c r="AH65" s="10">
        <v>0</v>
      </c>
      <c r="AI65" s="10">
        <v>55</v>
      </c>
      <c r="AJ65" s="10">
        <v>0</v>
      </c>
      <c r="AK65" s="10">
        <v>36</v>
      </c>
      <c r="AL65" s="10">
        <v>27</v>
      </c>
      <c r="AM65" s="10">
        <v>0</v>
      </c>
      <c r="AN65" s="10">
        <v>46</v>
      </c>
      <c r="AO65" s="10">
        <v>0</v>
      </c>
      <c r="AP65" s="10">
        <v>0</v>
      </c>
      <c r="AQ65" s="10">
        <v>82</v>
      </c>
      <c r="AR65" s="10">
        <f t="shared" si="0"/>
        <v>312</v>
      </c>
      <c r="AS65" s="10" t="s">
        <v>44</v>
      </c>
      <c r="AT65" s="10" t="s">
        <v>45</v>
      </c>
      <c r="AU65" s="18" t="s">
        <v>46</v>
      </c>
      <c r="AV65" s="10"/>
      <c r="AW65" s="46">
        <f t="shared" si="8"/>
        <v>0</v>
      </c>
      <c r="AX65" s="5">
        <f t="shared" si="1"/>
        <v>0</v>
      </c>
      <c r="AY65" s="10">
        <f>AY9</f>
        <v>0</v>
      </c>
      <c r="AZ65" s="5">
        <f t="shared" si="11"/>
        <v>0</v>
      </c>
      <c r="BA65" s="10">
        <v>4.3600000000000003</v>
      </c>
      <c r="BB65" s="5">
        <f t="shared" si="12"/>
        <v>52.320000000000007</v>
      </c>
      <c r="BC65" s="6">
        <v>4.2689999999999999E-2</v>
      </c>
      <c r="BD65" s="5">
        <f t="shared" si="4"/>
        <v>13.319279999999999</v>
      </c>
      <c r="BE65" s="5"/>
      <c r="BF65" s="5"/>
      <c r="BG65" s="7">
        <f t="shared" si="5"/>
        <v>65.639280000000014</v>
      </c>
      <c r="BH65" s="7">
        <f t="shared" si="6"/>
        <v>15.097034400000004</v>
      </c>
      <c r="BI65" s="7">
        <f t="shared" si="7"/>
        <v>80.736314400000012</v>
      </c>
    </row>
    <row r="66" spans="1:61" s="19" customFormat="1">
      <c r="A66" s="11" t="s">
        <v>2107</v>
      </c>
      <c r="B66" s="10" t="s">
        <v>24</v>
      </c>
      <c r="C66" s="10" t="s">
        <v>25</v>
      </c>
      <c r="D66" s="10" t="s">
        <v>26</v>
      </c>
      <c r="E66" s="10" t="s">
        <v>26</v>
      </c>
      <c r="F66" s="10" t="s">
        <v>27</v>
      </c>
      <c r="G66" s="18" t="s">
        <v>28</v>
      </c>
      <c r="H66" s="10"/>
      <c r="I66" s="18" t="s">
        <v>29</v>
      </c>
      <c r="J66" s="10" t="s">
        <v>248</v>
      </c>
      <c r="K66" s="18" t="s">
        <v>249</v>
      </c>
      <c r="L66" s="10" t="s">
        <v>26</v>
      </c>
      <c r="M66" s="10" t="s">
        <v>26</v>
      </c>
      <c r="N66" s="10" t="s">
        <v>250</v>
      </c>
      <c r="O66" s="18" t="s">
        <v>221</v>
      </c>
      <c r="P66" s="10"/>
      <c r="Q66" s="10" t="s">
        <v>248</v>
      </c>
      <c r="R66" s="18" t="s">
        <v>272</v>
      </c>
      <c r="S66" s="10" t="s">
        <v>26</v>
      </c>
      <c r="T66" s="10" t="s">
        <v>26</v>
      </c>
      <c r="U66" s="10" t="s">
        <v>273</v>
      </c>
      <c r="V66" s="18" t="s">
        <v>274</v>
      </c>
      <c r="W66" s="18" t="s">
        <v>295</v>
      </c>
      <c r="X66" s="18" t="s">
        <v>296</v>
      </c>
      <c r="Y66" s="10"/>
      <c r="Z66" s="10" t="s">
        <v>38</v>
      </c>
      <c r="AA66" s="10" t="s">
        <v>39</v>
      </c>
      <c r="AB66" s="10" t="s">
        <v>97</v>
      </c>
      <c r="AC66" s="10" t="s">
        <v>41</v>
      </c>
      <c r="AD66" s="18" t="s">
        <v>42</v>
      </c>
      <c r="AE66" s="10" t="s">
        <v>43</v>
      </c>
      <c r="AF66" s="10">
        <v>0</v>
      </c>
      <c r="AG66" s="10">
        <v>55</v>
      </c>
      <c r="AH66" s="10">
        <v>0</v>
      </c>
      <c r="AI66" s="10">
        <v>46</v>
      </c>
      <c r="AJ66" s="10">
        <v>0</v>
      </c>
      <c r="AK66" s="10">
        <v>25</v>
      </c>
      <c r="AL66" s="10">
        <v>18</v>
      </c>
      <c r="AM66" s="10">
        <v>0</v>
      </c>
      <c r="AN66" s="10">
        <v>36</v>
      </c>
      <c r="AO66" s="10">
        <v>0</v>
      </c>
      <c r="AP66" s="10">
        <v>0</v>
      </c>
      <c r="AQ66" s="10">
        <v>0</v>
      </c>
      <c r="AR66" s="10">
        <f t="shared" si="0"/>
        <v>180</v>
      </c>
      <c r="AS66" s="10" t="s">
        <v>44</v>
      </c>
      <c r="AT66" s="10" t="s">
        <v>45</v>
      </c>
      <c r="AU66" s="18" t="s">
        <v>46</v>
      </c>
      <c r="AV66" s="10"/>
      <c r="AW66" s="46">
        <f t="shared" si="8"/>
        <v>0</v>
      </c>
      <c r="AX66" s="5">
        <f t="shared" si="1"/>
        <v>0</v>
      </c>
      <c r="AY66" s="10">
        <f>AY9</f>
        <v>0</v>
      </c>
      <c r="AZ66" s="5">
        <f t="shared" si="11"/>
        <v>0</v>
      </c>
      <c r="BA66" s="10">
        <v>4.3600000000000003</v>
      </c>
      <c r="BB66" s="5">
        <f t="shared" si="12"/>
        <v>52.320000000000007</v>
      </c>
      <c r="BC66" s="6">
        <v>4.2689999999999999E-2</v>
      </c>
      <c r="BD66" s="5">
        <f t="shared" si="4"/>
        <v>7.6841999999999997</v>
      </c>
      <c r="BE66" s="5"/>
      <c r="BF66" s="5"/>
      <c r="BG66" s="7">
        <f t="shared" si="5"/>
        <v>60.004200000000004</v>
      </c>
      <c r="BH66" s="7">
        <f t="shared" si="6"/>
        <v>13.800966000000001</v>
      </c>
      <c r="BI66" s="7">
        <f t="shared" si="7"/>
        <v>73.805166</v>
      </c>
    </row>
    <row r="67" spans="1:61" s="19" customFormat="1">
      <c r="A67" s="11" t="s">
        <v>2108</v>
      </c>
      <c r="B67" s="10" t="s">
        <v>24</v>
      </c>
      <c r="C67" s="10" t="s">
        <v>25</v>
      </c>
      <c r="D67" s="10" t="s">
        <v>26</v>
      </c>
      <c r="E67" s="10" t="s">
        <v>26</v>
      </c>
      <c r="F67" s="10" t="s">
        <v>27</v>
      </c>
      <c r="G67" s="18" t="s">
        <v>28</v>
      </c>
      <c r="H67" s="10"/>
      <c r="I67" s="18" t="s">
        <v>29</v>
      </c>
      <c r="J67" s="10" t="s">
        <v>248</v>
      </c>
      <c r="K67" s="18" t="s">
        <v>249</v>
      </c>
      <c r="L67" s="10" t="s">
        <v>26</v>
      </c>
      <c r="M67" s="10" t="s">
        <v>26</v>
      </c>
      <c r="N67" s="10" t="s">
        <v>250</v>
      </c>
      <c r="O67" s="18" t="s">
        <v>221</v>
      </c>
      <c r="P67" s="10"/>
      <c r="Q67" s="10" t="s">
        <v>248</v>
      </c>
      <c r="R67" s="18" t="s">
        <v>272</v>
      </c>
      <c r="S67" s="10" t="s">
        <v>26</v>
      </c>
      <c r="T67" s="10" t="s">
        <v>26</v>
      </c>
      <c r="U67" s="10" t="s">
        <v>273</v>
      </c>
      <c r="V67" s="18" t="s">
        <v>274</v>
      </c>
      <c r="W67" s="18" t="s">
        <v>297</v>
      </c>
      <c r="X67" s="18" t="s">
        <v>298</v>
      </c>
      <c r="Y67" s="10"/>
      <c r="Z67" s="10" t="s">
        <v>38</v>
      </c>
      <c r="AA67" s="10" t="s">
        <v>39</v>
      </c>
      <c r="AB67" s="10" t="s">
        <v>97</v>
      </c>
      <c r="AC67" s="10" t="s">
        <v>41</v>
      </c>
      <c r="AD67" s="18" t="s">
        <v>42</v>
      </c>
      <c r="AE67" s="10" t="s">
        <v>43</v>
      </c>
      <c r="AF67" s="10">
        <v>0</v>
      </c>
      <c r="AG67" s="10">
        <v>2</v>
      </c>
      <c r="AH67" s="10">
        <v>0</v>
      </c>
      <c r="AI67" s="10">
        <v>0</v>
      </c>
      <c r="AJ67" s="10">
        <v>0</v>
      </c>
      <c r="AK67" s="10">
        <v>50</v>
      </c>
      <c r="AL67" s="10">
        <v>36</v>
      </c>
      <c r="AM67" s="10">
        <v>0</v>
      </c>
      <c r="AN67" s="10">
        <v>73</v>
      </c>
      <c r="AO67" s="10">
        <v>0</v>
      </c>
      <c r="AP67" s="10">
        <v>0</v>
      </c>
      <c r="AQ67" s="10">
        <v>0</v>
      </c>
      <c r="AR67" s="10">
        <f t="shared" si="0"/>
        <v>161</v>
      </c>
      <c r="AS67" s="10" t="s">
        <v>44</v>
      </c>
      <c r="AT67" s="10" t="s">
        <v>45</v>
      </c>
      <c r="AU67" s="18" t="s">
        <v>46</v>
      </c>
      <c r="AV67" s="10"/>
      <c r="AW67" s="46">
        <f t="shared" si="8"/>
        <v>0</v>
      </c>
      <c r="AX67" s="5">
        <f t="shared" si="1"/>
        <v>0</v>
      </c>
      <c r="AY67" s="10">
        <f>AY9</f>
        <v>0</v>
      </c>
      <c r="AZ67" s="5">
        <f t="shared" si="11"/>
        <v>0</v>
      </c>
      <c r="BA67" s="10">
        <v>4.3600000000000003</v>
      </c>
      <c r="BB67" s="5">
        <f t="shared" si="12"/>
        <v>52.320000000000007</v>
      </c>
      <c r="BC67" s="6">
        <v>4.2689999999999999E-2</v>
      </c>
      <c r="BD67" s="5">
        <f t="shared" si="4"/>
        <v>6.8730899999999995</v>
      </c>
      <c r="BE67" s="5"/>
      <c r="BF67" s="5"/>
      <c r="BG67" s="7">
        <f t="shared" si="5"/>
        <v>59.193090000000005</v>
      </c>
      <c r="BH67" s="7">
        <f t="shared" si="6"/>
        <v>13.614410700000002</v>
      </c>
      <c r="BI67" s="7">
        <f t="shared" si="7"/>
        <v>72.807500700000006</v>
      </c>
    </row>
    <row r="68" spans="1:61" s="19" customFormat="1">
      <c r="A68" s="11" t="s">
        <v>2109</v>
      </c>
      <c r="B68" s="10" t="s">
        <v>24</v>
      </c>
      <c r="C68" s="10" t="s">
        <v>25</v>
      </c>
      <c r="D68" s="10" t="s">
        <v>26</v>
      </c>
      <c r="E68" s="10" t="s">
        <v>26</v>
      </c>
      <c r="F68" s="10" t="s">
        <v>27</v>
      </c>
      <c r="G68" s="18" t="s">
        <v>28</v>
      </c>
      <c r="H68" s="10"/>
      <c r="I68" s="18" t="s">
        <v>29</v>
      </c>
      <c r="J68" s="10" t="s">
        <v>248</v>
      </c>
      <c r="K68" s="18" t="s">
        <v>249</v>
      </c>
      <c r="L68" s="10" t="s">
        <v>26</v>
      </c>
      <c r="M68" s="10" t="s">
        <v>26</v>
      </c>
      <c r="N68" s="10" t="s">
        <v>250</v>
      </c>
      <c r="O68" s="18" t="s">
        <v>221</v>
      </c>
      <c r="P68" s="10"/>
      <c r="Q68" s="10" t="s">
        <v>248</v>
      </c>
      <c r="R68" s="18" t="s">
        <v>299</v>
      </c>
      <c r="S68" s="10" t="s">
        <v>26</v>
      </c>
      <c r="T68" s="10" t="s">
        <v>26</v>
      </c>
      <c r="U68" s="10" t="s">
        <v>300</v>
      </c>
      <c r="V68" s="18" t="s">
        <v>301</v>
      </c>
      <c r="W68" s="18" t="s">
        <v>221</v>
      </c>
      <c r="X68" s="18" t="s">
        <v>302</v>
      </c>
      <c r="Y68" s="18" t="s">
        <v>303</v>
      </c>
      <c r="Z68" s="10" t="s">
        <v>38</v>
      </c>
      <c r="AA68" s="10" t="s">
        <v>39</v>
      </c>
      <c r="AB68" s="10" t="s">
        <v>40</v>
      </c>
      <c r="AC68" s="10" t="s">
        <v>41</v>
      </c>
      <c r="AD68" s="18" t="s">
        <v>42</v>
      </c>
      <c r="AE68" s="10" t="s">
        <v>43</v>
      </c>
      <c r="AF68" s="10">
        <v>0</v>
      </c>
      <c r="AG68" s="10">
        <v>625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130</v>
      </c>
      <c r="AR68" s="10">
        <f t="shared" si="0"/>
        <v>755</v>
      </c>
      <c r="AS68" s="10" t="s">
        <v>304</v>
      </c>
      <c r="AT68" s="10" t="s">
        <v>45</v>
      </c>
      <c r="AU68" s="18" t="s">
        <v>46</v>
      </c>
      <c r="AV68" s="10"/>
      <c r="AW68" s="46">
        <f t="shared" si="8"/>
        <v>0</v>
      </c>
      <c r="AX68" s="5">
        <f t="shared" si="1"/>
        <v>0</v>
      </c>
      <c r="AY68" s="10">
        <f>H6</f>
        <v>0</v>
      </c>
      <c r="AZ68" s="5">
        <f t="shared" si="11"/>
        <v>0</v>
      </c>
      <c r="BA68" s="10">
        <v>4.3600000000000003</v>
      </c>
      <c r="BB68" s="5">
        <f t="shared" ref="BB68" si="13">BA68*12</f>
        <v>52.320000000000007</v>
      </c>
      <c r="BC68" s="6">
        <v>4.2689999999999999E-2</v>
      </c>
      <c r="BD68" s="5">
        <f t="shared" ref="BD68" si="14">BC68*AR68</f>
        <v>32.23095</v>
      </c>
      <c r="BE68" s="5"/>
      <c r="BF68" s="5"/>
      <c r="BG68" s="7">
        <f t="shared" ref="BG68" si="15">BD68+BB68+AZ68+AX68+BF68</f>
        <v>84.55095</v>
      </c>
      <c r="BH68" s="7">
        <f t="shared" ref="BH68" si="16">BG68*0.23</f>
        <v>19.446718499999999</v>
      </c>
      <c r="BI68" s="7">
        <f t="shared" ref="BI68" si="17">BH68+BG68</f>
        <v>103.9976685</v>
      </c>
    </row>
    <row r="69" spans="1:61" s="19" customFormat="1">
      <c r="A69" s="11" t="s">
        <v>2110</v>
      </c>
      <c r="B69" s="10" t="s">
        <v>24</v>
      </c>
      <c r="C69" s="10" t="s">
        <v>25</v>
      </c>
      <c r="D69" s="10" t="s">
        <v>26</v>
      </c>
      <c r="E69" s="10" t="s">
        <v>26</v>
      </c>
      <c r="F69" s="10" t="s">
        <v>27</v>
      </c>
      <c r="G69" s="18" t="s">
        <v>28</v>
      </c>
      <c r="H69" s="10"/>
      <c r="I69" s="18" t="s">
        <v>29</v>
      </c>
      <c r="J69" s="10" t="s">
        <v>248</v>
      </c>
      <c r="K69" s="18" t="s">
        <v>249</v>
      </c>
      <c r="L69" s="10" t="s">
        <v>26</v>
      </c>
      <c r="M69" s="10" t="s">
        <v>26</v>
      </c>
      <c r="N69" s="10" t="s">
        <v>250</v>
      </c>
      <c r="O69" s="18" t="s">
        <v>221</v>
      </c>
      <c r="P69" s="10"/>
      <c r="Q69" s="10" t="s">
        <v>248</v>
      </c>
      <c r="R69" s="18" t="s">
        <v>269</v>
      </c>
      <c r="S69" s="10" t="s">
        <v>26</v>
      </c>
      <c r="T69" s="10" t="s">
        <v>26</v>
      </c>
      <c r="U69" s="10" t="s">
        <v>270</v>
      </c>
      <c r="V69" s="18" t="s">
        <v>271</v>
      </c>
      <c r="W69" s="18" t="s">
        <v>123</v>
      </c>
      <c r="X69" s="18" t="s">
        <v>305</v>
      </c>
      <c r="Y69" s="10"/>
      <c r="Z69" s="10" t="s">
        <v>38</v>
      </c>
      <c r="AA69" s="10" t="s">
        <v>39</v>
      </c>
      <c r="AB69" s="10" t="s">
        <v>40</v>
      </c>
      <c r="AC69" s="10" t="s">
        <v>41</v>
      </c>
      <c r="AD69" s="18" t="s">
        <v>42</v>
      </c>
      <c r="AE69" s="10" t="s">
        <v>43</v>
      </c>
      <c r="AF69" s="10">
        <v>0</v>
      </c>
      <c r="AG69" s="10">
        <v>1448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675</v>
      </c>
      <c r="AR69" s="10">
        <f t="shared" si="0"/>
        <v>2123</v>
      </c>
      <c r="AS69" s="10" t="s">
        <v>304</v>
      </c>
      <c r="AT69" s="10" t="s">
        <v>45</v>
      </c>
      <c r="AU69" s="18" t="s">
        <v>46</v>
      </c>
      <c r="AV69" s="10"/>
      <c r="AW69" s="46">
        <f t="shared" si="8"/>
        <v>0</v>
      </c>
      <c r="AX69" s="5">
        <f t="shared" si="1"/>
        <v>0</v>
      </c>
      <c r="AY69" s="10">
        <f>H6</f>
        <v>0</v>
      </c>
      <c r="AZ69" s="5">
        <f t="shared" ref="AZ69:AZ132" si="18">AY69*12</f>
        <v>0</v>
      </c>
      <c r="BA69" s="10">
        <v>9.48</v>
      </c>
      <c r="BB69" s="5">
        <f t="shared" ref="BB69:BB85" si="19">BA69*12</f>
        <v>113.76</v>
      </c>
      <c r="BC69" s="6">
        <v>3.5580000000000001E-2</v>
      </c>
      <c r="BD69" s="5">
        <f t="shared" si="4"/>
        <v>75.536339999999996</v>
      </c>
      <c r="BE69" s="5"/>
      <c r="BF69" s="5"/>
      <c r="BG69" s="7">
        <f t="shared" si="5"/>
        <v>189.29633999999999</v>
      </c>
      <c r="BH69" s="7">
        <f t="shared" si="6"/>
        <v>43.538158199999998</v>
      </c>
      <c r="BI69" s="7">
        <f t="shared" si="7"/>
        <v>232.83449819999998</v>
      </c>
    </row>
    <row r="70" spans="1:61" s="19" customFormat="1">
      <c r="A70" s="11" t="s">
        <v>2111</v>
      </c>
      <c r="B70" s="10" t="s">
        <v>24</v>
      </c>
      <c r="C70" s="10" t="s">
        <v>25</v>
      </c>
      <c r="D70" s="10" t="s">
        <v>26</v>
      </c>
      <c r="E70" s="10" t="s">
        <v>26</v>
      </c>
      <c r="F70" s="10" t="s">
        <v>27</v>
      </c>
      <c r="G70" s="18" t="s">
        <v>28</v>
      </c>
      <c r="H70" s="10"/>
      <c r="I70" s="18" t="s">
        <v>29</v>
      </c>
      <c r="J70" s="10" t="s">
        <v>248</v>
      </c>
      <c r="K70" s="18" t="s">
        <v>249</v>
      </c>
      <c r="L70" s="10" t="s">
        <v>26</v>
      </c>
      <c r="M70" s="10" t="s">
        <v>26</v>
      </c>
      <c r="N70" s="10" t="s">
        <v>250</v>
      </c>
      <c r="O70" s="18" t="s">
        <v>221</v>
      </c>
      <c r="P70" s="10"/>
      <c r="Q70" s="10" t="s">
        <v>248</v>
      </c>
      <c r="R70" s="10"/>
      <c r="S70" s="10" t="s">
        <v>26</v>
      </c>
      <c r="T70" s="10" t="s">
        <v>26</v>
      </c>
      <c r="U70" s="10"/>
      <c r="V70" s="10"/>
      <c r="W70" s="10"/>
      <c r="X70" s="18" t="s">
        <v>306</v>
      </c>
      <c r="Y70" s="10"/>
      <c r="Z70" s="10" t="s">
        <v>38</v>
      </c>
      <c r="AA70" s="10" t="s">
        <v>39</v>
      </c>
      <c r="AB70" s="10" t="s">
        <v>40</v>
      </c>
      <c r="AC70" s="10" t="s">
        <v>41</v>
      </c>
      <c r="AD70" s="18" t="s">
        <v>42</v>
      </c>
      <c r="AE70" s="10" t="s">
        <v>43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f t="shared" si="0"/>
        <v>0</v>
      </c>
      <c r="AS70" s="10" t="s">
        <v>99</v>
      </c>
      <c r="AT70" s="10" t="s">
        <v>45</v>
      </c>
      <c r="AU70" s="18" t="s">
        <v>46</v>
      </c>
      <c r="AV70" s="10"/>
      <c r="AW70" s="46">
        <f t="shared" si="8"/>
        <v>0</v>
      </c>
      <c r="AX70" s="5">
        <f t="shared" si="1"/>
        <v>0</v>
      </c>
      <c r="AY70" s="10">
        <f>I6</f>
        <v>0</v>
      </c>
      <c r="AZ70" s="5">
        <f t="shared" si="18"/>
        <v>0</v>
      </c>
      <c r="BA70" s="10">
        <v>30.84</v>
      </c>
      <c r="BB70" s="5">
        <f t="shared" si="19"/>
        <v>370.08</v>
      </c>
      <c r="BC70" s="6">
        <v>3.3070000000000002E-2</v>
      </c>
      <c r="BD70" s="5">
        <f t="shared" si="4"/>
        <v>0</v>
      </c>
      <c r="BE70" s="5"/>
      <c r="BF70" s="5"/>
      <c r="BG70" s="7">
        <f t="shared" si="5"/>
        <v>370.08</v>
      </c>
      <c r="BH70" s="7">
        <f t="shared" si="6"/>
        <v>85.118399999999994</v>
      </c>
      <c r="BI70" s="7">
        <f t="shared" si="7"/>
        <v>455.19839999999999</v>
      </c>
    </row>
    <row r="71" spans="1:61" s="19" customFormat="1">
      <c r="A71" s="11" t="s">
        <v>2112</v>
      </c>
      <c r="B71" s="10" t="s">
        <v>24</v>
      </c>
      <c r="C71" s="10" t="s">
        <v>25</v>
      </c>
      <c r="D71" s="10" t="s">
        <v>26</v>
      </c>
      <c r="E71" s="10" t="s">
        <v>26</v>
      </c>
      <c r="F71" s="10" t="s">
        <v>27</v>
      </c>
      <c r="G71" s="18" t="s">
        <v>28</v>
      </c>
      <c r="H71" s="10"/>
      <c r="I71" s="18" t="s">
        <v>29</v>
      </c>
      <c r="J71" s="10" t="s">
        <v>248</v>
      </c>
      <c r="K71" s="18" t="s">
        <v>249</v>
      </c>
      <c r="L71" s="10" t="s">
        <v>26</v>
      </c>
      <c r="M71" s="10" t="s">
        <v>26</v>
      </c>
      <c r="N71" s="10" t="s">
        <v>250</v>
      </c>
      <c r="O71" s="18" t="s">
        <v>221</v>
      </c>
      <c r="P71" s="10"/>
      <c r="Q71" s="10" t="s">
        <v>248</v>
      </c>
      <c r="R71" s="18" t="s">
        <v>307</v>
      </c>
      <c r="S71" s="10" t="s">
        <v>26</v>
      </c>
      <c r="T71" s="10" t="s">
        <v>26</v>
      </c>
      <c r="U71" s="10" t="s">
        <v>308</v>
      </c>
      <c r="V71" s="18" t="s">
        <v>309</v>
      </c>
      <c r="W71" s="18" t="s">
        <v>65</v>
      </c>
      <c r="X71" s="18" t="s">
        <v>310</v>
      </c>
      <c r="Y71" s="10"/>
      <c r="Z71" s="10" t="s">
        <v>38</v>
      </c>
      <c r="AA71" s="10" t="s">
        <v>39</v>
      </c>
      <c r="AB71" s="10" t="s">
        <v>40</v>
      </c>
      <c r="AC71" s="10" t="s">
        <v>41</v>
      </c>
      <c r="AD71" s="18" t="s">
        <v>42</v>
      </c>
      <c r="AE71" s="10" t="s">
        <v>43</v>
      </c>
      <c r="AF71" s="10">
        <v>0</v>
      </c>
      <c r="AG71" s="10">
        <v>10233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5012</v>
      </c>
      <c r="AR71" s="10">
        <f t="shared" si="0"/>
        <v>15245</v>
      </c>
      <c r="AS71" s="10" t="s">
        <v>99</v>
      </c>
      <c r="AT71" s="10" t="s">
        <v>45</v>
      </c>
      <c r="AU71" s="18" t="s">
        <v>46</v>
      </c>
      <c r="AV71" s="10"/>
      <c r="AW71" s="46">
        <f t="shared" si="8"/>
        <v>0</v>
      </c>
      <c r="AX71" s="5">
        <f t="shared" si="1"/>
        <v>0</v>
      </c>
      <c r="AY71" s="10">
        <f>I6</f>
        <v>0</v>
      </c>
      <c r="AZ71" s="5">
        <f t="shared" si="18"/>
        <v>0</v>
      </c>
      <c r="BA71" s="10">
        <v>30.84</v>
      </c>
      <c r="BB71" s="5">
        <f t="shared" si="19"/>
        <v>370.08</v>
      </c>
      <c r="BC71" s="6">
        <v>3.3070000000000002E-2</v>
      </c>
      <c r="BD71" s="5">
        <f t="shared" si="4"/>
        <v>504.15215000000001</v>
      </c>
      <c r="BE71" s="5"/>
      <c r="BF71" s="5"/>
      <c r="BG71" s="7">
        <f t="shared" si="5"/>
        <v>874.23215000000005</v>
      </c>
      <c r="BH71" s="7">
        <f t="shared" si="6"/>
        <v>201.07339450000001</v>
      </c>
      <c r="BI71" s="7">
        <f t="shared" si="7"/>
        <v>1075.3055445</v>
      </c>
    </row>
    <row r="72" spans="1:61" s="19" customFormat="1">
      <c r="A72" s="11" t="s">
        <v>2113</v>
      </c>
      <c r="B72" s="10" t="s">
        <v>24</v>
      </c>
      <c r="C72" s="10" t="s">
        <v>25</v>
      </c>
      <c r="D72" s="10" t="s">
        <v>26</v>
      </c>
      <c r="E72" s="10" t="s">
        <v>26</v>
      </c>
      <c r="F72" s="10" t="s">
        <v>27</v>
      </c>
      <c r="G72" s="18" t="s">
        <v>28</v>
      </c>
      <c r="H72" s="10"/>
      <c r="I72" s="18" t="s">
        <v>29</v>
      </c>
      <c r="J72" s="10" t="s">
        <v>248</v>
      </c>
      <c r="K72" s="18" t="s">
        <v>249</v>
      </c>
      <c r="L72" s="10" t="s">
        <v>26</v>
      </c>
      <c r="M72" s="10" t="s">
        <v>26</v>
      </c>
      <c r="N72" s="10" t="s">
        <v>250</v>
      </c>
      <c r="O72" s="18" t="s">
        <v>221</v>
      </c>
      <c r="P72" s="10"/>
      <c r="Q72" s="10" t="s">
        <v>248</v>
      </c>
      <c r="R72" s="18" t="s">
        <v>311</v>
      </c>
      <c r="S72" s="10" t="s">
        <v>26</v>
      </c>
      <c r="T72" s="10" t="s">
        <v>26</v>
      </c>
      <c r="U72" s="10" t="s">
        <v>312</v>
      </c>
      <c r="V72" s="18" t="s">
        <v>167</v>
      </c>
      <c r="W72" s="18" t="s">
        <v>151</v>
      </c>
      <c r="X72" s="18" t="s">
        <v>313</v>
      </c>
      <c r="Y72" s="10"/>
      <c r="Z72" s="10" t="s">
        <v>38</v>
      </c>
      <c r="AA72" s="10" t="s">
        <v>39</v>
      </c>
      <c r="AB72" s="10" t="s">
        <v>40</v>
      </c>
      <c r="AC72" s="10" t="s">
        <v>41</v>
      </c>
      <c r="AD72" s="18" t="s">
        <v>42</v>
      </c>
      <c r="AE72" s="10" t="s">
        <v>43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13833</v>
      </c>
      <c r="AR72" s="10">
        <f t="shared" si="0"/>
        <v>13833</v>
      </c>
      <c r="AS72" s="10" t="s">
        <v>99</v>
      </c>
      <c r="AT72" s="10" t="s">
        <v>45</v>
      </c>
      <c r="AU72" s="18" t="s">
        <v>46</v>
      </c>
      <c r="AV72" s="10"/>
      <c r="AW72" s="46">
        <f t="shared" si="8"/>
        <v>0</v>
      </c>
      <c r="AX72" s="5">
        <f t="shared" si="1"/>
        <v>0</v>
      </c>
      <c r="AY72" s="10">
        <f>I6</f>
        <v>0</v>
      </c>
      <c r="AZ72" s="5">
        <f t="shared" si="18"/>
        <v>0</v>
      </c>
      <c r="BA72" s="10">
        <v>30.84</v>
      </c>
      <c r="BB72" s="5">
        <f t="shared" si="19"/>
        <v>370.08</v>
      </c>
      <c r="BC72" s="6">
        <v>3.3070000000000002E-2</v>
      </c>
      <c r="BD72" s="5">
        <f t="shared" si="4"/>
        <v>457.45731000000001</v>
      </c>
      <c r="BE72" s="5"/>
      <c r="BF72" s="5"/>
      <c r="BG72" s="7">
        <f t="shared" si="5"/>
        <v>827.53730999999993</v>
      </c>
      <c r="BH72" s="7">
        <f t="shared" si="6"/>
        <v>190.33358129999999</v>
      </c>
      <c r="BI72" s="7">
        <f t="shared" si="7"/>
        <v>1017.8708912999999</v>
      </c>
    </row>
    <row r="73" spans="1:61" s="19" customFormat="1">
      <c r="A73" s="11" t="s">
        <v>2114</v>
      </c>
      <c r="B73" s="10" t="s">
        <v>24</v>
      </c>
      <c r="C73" s="10" t="s">
        <v>25</v>
      </c>
      <c r="D73" s="10" t="s">
        <v>26</v>
      </c>
      <c r="E73" s="10" t="s">
        <v>26</v>
      </c>
      <c r="F73" s="10" t="s">
        <v>27</v>
      </c>
      <c r="G73" s="18" t="s">
        <v>28</v>
      </c>
      <c r="H73" s="10"/>
      <c r="I73" s="18" t="s">
        <v>29</v>
      </c>
      <c r="J73" s="10" t="s">
        <v>248</v>
      </c>
      <c r="K73" s="18" t="s">
        <v>249</v>
      </c>
      <c r="L73" s="10" t="s">
        <v>26</v>
      </c>
      <c r="M73" s="10" t="s">
        <v>26</v>
      </c>
      <c r="N73" s="10" t="s">
        <v>250</v>
      </c>
      <c r="O73" s="18" t="s">
        <v>221</v>
      </c>
      <c r="P73" s="10"/>
      <c r="Q73" s="10" t="s">
        <v>248</v>
      </c>
      <c r="R73" s="18" t="s">
        <v>314</v>
      </c>
      <c r="S73" s="10" t="s">
        <v>26</v>
      </c>
      <c r="T73" s="10" t="s">
        <v>26</v>
      </c>
      <c r="U73" s="10" t="s">
        <v>315</v>
      </c>
      <c r="V73" s="18" t="s">
        <v>295</v>
      </c>
      <c r="W73" s="10"/>
      <c r="X73" s="18" t="s">
        <v>316</v>
      </c>
      <c r="Y73" s="10"/>
      <c r="Z73" s="10" t="s">
        <v>38</v>
      </c>
      <c r="AA73" s="10" t="s">
        <v>39</v>
      </c>
      <c r="AB73" s="10" t="s">
        <v>40</v>
      </c>
      <c r="AC73" s="10" t="s">
        <v>41</v>
      </c>
      <c r="AD73" s="18" t="s">
        <v>42</v>
      </c>
      <c r="AE73" s="10" t="s">
        <v>43</v>
      </c>
      <c r="AF73" s="10">
        <v>0</v>
      </c>
      <c r="AG73" s="10">
        <v>18262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20052</v>
      </c>
      <c r="AQ73" s="10">
        <v>0</v>
      </c>
      <c r="AR73" s="10">
        <f t="shared" ref="AR73:AR136" si="20">SUM(AF73:AQ73)</f>
        <v>38314</v>
      </c>
      <c r="AS73" s="10" t="s">
        <v>99</v>
      </c>
      <c r="AT73" s="10" t="s">
        <v>45</v>
      </c>
      <c r="AU73" s="18" t="s">
        <v>46</v>
      </c>
      <c r="AV73" s="10"/>
      <c r="AW73" s="46">
        <f t="shared" si="8"/>
        <v>0</v>
      </c>
      <c r="AX73" s="5">
        <f t="shared" ref="AX73:AX136" si="21">AW73*AR73</f>
        <v>0</v>
      </c>
      <c r="AY73" s="10">
        <f>I6</f>
        <v>0</v>
      </c>
      <c r="AZ73" s="5">
        <f t="shared" si="18"/>
        <v>0</v>
      </c>
      <c r="BA73" s="10">
        <v>30.84</v>
      </c>
      <c r="BB73" s="5">
        <f t="shared" si="19"/>
        <v>370.08</v>
      </c>
      <c r="BC73" s="6">
        <v>3.3070000000000002E-2</v>
      </c>
      <c r="BD73" s="5">
        <f t="shared" ref="BD73:BD136" si="22">BC73*AR73</f>
        <v>1267.0439800000001</v>
      </c>
      <c r="BE73" s="5"/>
      <c r="BF73" s="5"/>
      <c r="BG73" s="7">
        <f t="shared" ref="BG73:BG136" si="23">BD73+BB73+AZ73+AX73+BF73</f>
        <v>1637.1239800000001</v>
      </c>
      <c r="BH73" s="7">
        <f t="shared" ref="BH73:BH136" si="24">BG73*0.23</f>
        <v>376.53851540000005</v>
      </c>
      <c r="BI73" s="7">
        <f t="shared" ref="BI73:BI136" si="25">BH73+BG73</f>
        <v>2013.6624954000001</v>
      </c>
    </row>
    <row r="74" spans="1:61" s="19" customFormat="1">
      <c r="A74" s="11" t="s">
        <v>2115</v>
      </c>
      <c r="B74" s="10" t="s">
        <v>24</v>
      </c>
      <c r="C74" s="10" t="s">
        <v>25</v>
      </c>
      <c r="D74" s="10" t="s">
        <v>26</v>
      </c>
      <c r="E74" s="10" t="s">
        <v>26</v>
      </c>
      <c r="F74" s="10" t="s">
        <v>27</v>
      </c>
      <c r="G74" s="18" t="s">
        <v>28</v>
      </c>
      <c r="H74" s="10"/>
      <c r="I74" s="18" t="s">
        <v>29</v>
      </c>
      <c r="J74" s="10" t="s">
        <v>248</v>
      </c>
      <c r="K74" s="18" t="s">
        <v>249</v>
      </c>
      <c r="L74" s="10" t="s">
        <v>26</v>
      </c>
      <c r="M74" s="10" t="s">
        <v>26</v>
      </c>
      <c r="N74" s="10" t="s">
        <v>250</v>
      </c>
      <c r="O74" s="18" t="s">
        <v>221</v>
      </c>
      <c r="P74" s="10"/>
      <c r="Q74" s="10" t="s">
        <v>248</v>
      </c>
      <c r="R74" s="18" t="s">
        <v>317</v>
      </c>
      <c r="S74" s="10" t="s">
        <v>26</v>
      </c>
      <c r="T74" s="10" t="s">
        <v>26</v>
      </c>
      <c r="U74" s="10" t="s">
        <v>318</v>
      </c>
      <c r="V74" s="18" t="s">
        <v>234</v>
      </c>
      <c r="W74" s="10"/>
      <c r="X74" s="18" t="s">
        <v>319</v>
      </c>
      <c r="Y74" s="10"/>
      <c r="Z74" s="10" t="s">
        <v>38</v>
      </c>
      <c r="AA74" s="10" t="s">
        <v>39</v>
      </c>
      <c r="AB74" s="10" t="s">
        <v>40</v>
      </c>
      <c r="AC74" s="10" t="s">
        <v>41</v>
      </c>
      <c r="AD74" s="18" t="s">
        <v>42</v>
      </c>
      <c r="AE74" s="10" t="s">
        <v>43</v>
      </c>
      <c r="AF74" s="10">
        <v>0</v>
      </c>
      <c r="AG74" s="10">
        <v>2497</v>
      </c>
      <c r="AH74" s="10">
        <v>0</v>
      </c>
      <c r="AI74" s="10">
        <v>1163</v>
      </c>
      <c r="AJ74" s="10">
        <v>0</v>
      </c>
      <c r="AK74" s="10">
        <v>2232</v>
      </c>
      <c r="AL74" s="10">
        <v>1075</v>
      </c>
      <c r="AM74" s="10">
        <v>0</v>
      </c>
      <c r="AN74" s="10">
        <v>2118</v>
      </c>
      <c r="AO74" s="10">
        <v>0</v>
      </c>
      <c r="AP74" s="10">
        <v>0</v>
      </c>
      <c r="AQ74" s="10">
        <v>0</v>
      </c>
      <c r="AR74" s="10">
        <f t="shared" si="20"/>
        <v>9085</v>
      </c>
      <c r="AS74" s="10" t="s">
        <v>99</v>
      </c>
      <c r="AT74" s="10" t="s">
        <v>45</v>
      </c>
      <c r="AU74" s="18" t="s">
        <v>46</v>
      </c>
      <c r="AV74" s="10"/>
      <c r="AW74" s="46">
        <f t="shared" si="8"/>
        <v>0</v>
      </c>
      <c r="AX74" s="5">
        <f t="shared" si="21"/>
        <v>0</v>
      </c>
      <c r="AY74" s="10">
        <f>I6</f>
        <v>0</v>
      </c>
      <c r="AZ74" s="5">
        <f t="shared" si="18"/>
        <v>0</v>
      </c>
      <c r="BA74" s="10">
        <v>30.84</v>
      </c>
      <c r="BB74" s="5">
        <f t="shared" si="19"/>
        <v>370.08</v>
      </c>
      <c r="BC74" s="6">
        <v>3.3070000000000002E-2</v>
      </c>
      <c r="BD74" s="5">
        <f t="shared" si="22"/>
        <v>300.44095000000004</v>
      </c>
      <c r="BE74" s="5"/>
      <c r="BF74" s="5"/>
      <c r="BG74" s="7">
        <f t="shared" si="23"/>
        <v>670.52095000000008</v>
      </c>
      <c r="BH74" s="7">
        <f t="shared" si="24"/>
        <v>154.21981850000003</v>
      </c>
      <c r="BI74" s="7">
        <f t="shared" si="25"/>
        <v>824.74076850000006</v>
      </c>
    </row>
    <row r="75" spans="1:61" s="19" customFormat="1">
      <c r="A75" s="11" t="s">
        <v>2116</v>
      </c>
      <c r="B75" s="10" t="s">
        <v>24</v>
      </c>
      <c r="C75" s="10" t="s">
        <v>25</v>
      </c>
      <c r="D75" s="10" t="s">
        <v>26</v>
      </c>
      <c r="E75" s="10" t="s">
        <v>26</v>
      </c>
      <c r="F75" s="10" t="s">
        <v>27</v>
      </c>
      <c r="G75" s="18" t="s">
        <v>28</v>
      </c>
      <c r="H75" s="10"/>
      <c r="I75" s="18" t="s">
        <v>29</v>
      </c>
      <c r="J75" s="10" t="s">
        <v>248</v>
      </c>
      <c r="K75" s="18" t="s">
        <v>249</v>
      </c>
      <c r="L75" s="10" t="s">
        <v>26</v>
      </c>
      <c r="M75" s="10" t="s">
        <v>26</v>
      </c>
      <c r="N75" s="10" t="s">
        <v>250</v>
      </c>
      <c r="O75" s="18" t="s">
        <v>221</v>
      </c>
      <c r="P75" s="10"/>
      <c r="Q75" s="10" t="s">
        <v>248</v>
      </c>
      <c r="R75" s="18" t="s">
        <v>269</v>
      </c>
      <c r="S75" s="10" t="s">
        <v>26</v>
      </c>
      <c r="T75" s="10" t="s">
        <v>26</v>
      </c>
      <c r="U75" s="10" t="s">
        <v>270</v>
      </c>
      <c r="V75" s="18" t="s">
        <v>271</v>
      </c>
      <c r="W75" s="18" t="s">
        <v>320</v>
      </c>
      <c r="X75" s="18" t="s">
        <v>321</v>
      </c>
      <c r="Y75" s="10"/>
      <c r="Z75" s="10" t="s">
        <v>38</v>
      </c>
      <c r="AA75" s="10" t="s">
        <v>39</v>
      </c>
      <c r="AB75" s="10" t="s">
        <v>40</v>
      </c>
      <c r="AC75" s="10" t="s">
        <v>41</v>
      </c>
      <c r="AD75" s="18" t="s">
        <v>42</v>
      </c>
      <c r="AE75" s="10" t="s">
        <v>43</v>
      </c>
      <c r="AF75" s="10">
        <v>0</v>
      </c>
      <c r="AG75" s="10">
        <v>3825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f t="shared" si="20"/>
        <v>3825</v>
      </c>
      <c r="AS75" s="10" t="s">
        <v>99</v>
      </c>
      <c r="AT75" s="10" t="s">
        <v>45</v>
      </c>
      <c r="AU75" s="18" t="s">
        <v>46</v>
      </c>
      <c r="AV75" s="10"/>
      <c r="AW75" s="46">
        <f t="shared" ref="AW75:AW138" si="26">AW74</f>
        <v>0</v>
      </c>
      <c r="AX75" s="5">
        <f t="shared" si="21"/>
        <v>0</v>
      </c>
      <c r="AY75" s="10">
        <f>I6</f>
        <v>0</v>
      </c>
      <c r="AZ75" s="5">
        <f t="shared" si="18"/>
        <v>0</v>
      </c>
      <c r="BA75" s="10">
        <v>30.84</v>
      </c>
      <c r="BB75" s="5">
        <f t="shared" si="19"/>
        <v>370.08</v>
      </c>
      <c r="BC75" s="6">
        <v>3.3070000000000002E-2</v>
      </c>
      <c r="BD75" s="5">
        <f t="shared" si="22"/>
        <v>126.49275000000002</v>
      </c>
      <c r="BE75" s="5"/>
      <c r="BF75" s="5"/>
      <c r="BG75" s="7">
        <f t="shared" si="23"/>
        <v>496.57274999999998</v>
      </c>
      <c r="BH75" s="7">
        <f t="shared" si="24"/>
        <v>114.2117325</v>
      </c>
      <c r="BI75" s="7">
        <f t="shared" si="25"/>
        <v>610.78448249999997</v>
      </c>
    </row>
    <row r="76" spans="1:61" s="19" customFormat="1">
      <c r="A76" s="11" t="s">
        <v>2117</v>
      </c>
      <c r="B76" s="10" t="s">
        <v>24</v>
      </c>
      <c r="C76" s="10" t="s">
        <v>25</v>
      </c>
      <c r="D76" s="10" t="s">
        <v>26</v>
      </c>
      <c r="E76" s="10" t="s">
        <v>26</v>
      </c>
      <c r="F76" s="10" t="s">
        <v>27</v>
      </c>
      <c r="G76" s="18" t="s">
        <v>28</v>
      </c>
      <c r="H76" s="10"/>
      <c r="I76" s="18" t="s">
        <v>29</v>
      </c>
      <c r="J76" s="10" t="s">
        <v>248</v>
      </c>
      <c r="K76" s="18" t="s">
        <v>249</v>
      </c>
      <c r="L76" s="10" t="s">
        <v>26</v>
      </c>
      <c r="M76" s="10" t="s">
        <v>26</v>
      </c>
      <c r="N76" s="10" t="s">
        <v>250</v>
      </c>
      <c r="O76" s="18" t="s">
        <v>221</v>
      </c>
      <c r="P76" s="10"/>
      <c r="Q76" s="10" t="s">
        <v>248</v>
      </c>
      <c r="R76" s="18" t="s">
        <v>322</v>
      </c>
      <c r="S76" s="10" t="s">
        <v>26</v>
      </c>
      <c r="T76" s="10" t="s">
        <v>26</v>
      </c>
      <c r="U76" s="10" t="s">
        <v>323</v>
      </c>
      <c r="V76" s="18" t="s">
        <v>123</v>
      </c>
      <c r="W76" s="10"/>
      <c r="X76" s="18" t="s">
        <v>324</v>
      </c>
      <c r="Y76" s="10"/>
      <c r="Z76" s="10" t="s">
        <v>38</v>
      </c>
      <c r="AA76" s="10" t="s">
        <v>39</v>
      </c>
      <c r="AB76" s="10" t="s">
        <v>40</v>
      </c>
      <c r="AC76" s="10" t="s">
        <v>41</v>
      </c>
      <c r="AD76" s="18" t="s">
        <v>42</v>
      </c>
      <c r="AE76" s="10" t="s">
        <v>43</v>
      </c>
      <c r="AF76" s="10">
        <v>0</v>
      </c>
      <c r="AG76" s="10">
        <v>6065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4545</v>
      </c>
      <c r="AR76" s="10">
        <f t="shared" si="20"/>
        <v>10610</v>
      </c>
      <c r="AS76" s="10" t="s">
        <v>99</v>
      </c>
      <c r="AT76" s="10" t="s">
        <v>45</v>
      </c>
      <c r="AU76" s="18" t="s">
        <v>46</v>
      </c>
      <c r="AV76" s="10"/>
      <c r="AW76" s="46">
        <f t="shared" si="26"/>
        <v>0</v>
      </c>
      <c r="AX76" s="5">
        <f t="shared" si="21"/>
        <v>0</v>
      </c>
      <c r="AY76" s="10">
        <f>I6</f>
        <v>0</v>
      </c>
      <c r="AZ76" s="5">
        <f t="shared" si="18"/>
        <v>0</v>
      </c>
      <c r="BA76" s="10">
        <v>30.84</v>
      </c>
      <c r="BB76" s="5">
        <f t="shared" si="19"/>
        <v>370.08</v>
      </c>
      <c r="BC76" s="6">
        <v>3.3070000000000002E-2</v>
      </c>
      <c r="BD76" s="5">
        <f t="shared" si="22"/>
        <v>350.87270000000001</v>
      </c>
      <c r="BE76" s="5"/>
      <c r="BF76" s="5"/>
      <c r="BG76" s="7">
        <f t="shared" si="23"/>
        <v>720.95270000000005</v>
      </c>
      <c r="BH76" s="7">
        <f t="shared" si="24"/>
        <v>165.81912100000002</v>
      </c>
      <c r="BI76" s="7">
        <f t="shared" si="25"/>
        <v>886.77182100000005</v>
      </c>
    </row>
    <row r="77" spans="1:61" s="19" customFormat="1">
      <c r="A77" s="11" t="s">
        <v>2118</v>
      </c>
      <c r="B77" s="10" t="s">
        <v>24</v>
      </c>
      <c r="C77" s="10" t="s">
        <v>25</v>
      </c>
      <c r="D77" s="10" t="s">
        <v>26</v>
      </c>
      <c r="E77" s="10" t="s">
        <v>26</v>
      </c>
      <c r="F77" s="10" t="s">
        <v>27</v>
      </c>
      <c r="G77" s="18" t="s">
        <v>28</v>
      </c>
      <c r="H77" s="10"/>
      <c r="I77" s="18" t="s">
        <v>29</v>
      </c>
      <c r="J77" s="10" t="s">
        <v>248</v>
      </c>
      <c r="K77" s="18" t="s">
        <v>249</v>
      </c>
      <c r="L77" s="10" t="s">
        <v>26</v>
      </c>
      <c r="M77" s="10" t="s">
        <v>26</v>
      </c>
      <c r="N77" s="10" t="s">
        <v>250</v>
      </c>
      <c r="O77" s="18" t="s">
        <v>221</v>
      </c>
      <c r="P77" s="10"/>
      <c r="Q77" s="10" t="s">
        <v>248</v>
      </c>
      <c r="R77" s="18" t="s">
        <v>325</v>
      </c>
      <c r="S77" s="10" t="s">
        <v>26</v>
      </c>
      <c r="T77" s="10" t="s">
        <v>26</v>
      </c>
      <c r="U77" s="10" t="s">
        <v>326</v>
      </c>
      <c r="V77" s="18" t="s">
        <v>209</v>
      </c>
      <c r="W77" s="10"/>
      <c r="X77" s="18" t="s">
        <v>327</v>
      </c>
      <c r="Y77" s="10"/>
      <c r="Z77" s="10" t="s">
        <v>38</v>
      </c>
      <c r="AA77" s="10" t="s">
        <v>39</v>
      </c>
      <c r="AB77" s="10" t="s">
        <v>40</v>
      </c>
      <c r="AC77" s="10" t="s">
        <v>41</v>
      </c>
      <c r="AD77" s="18" t="s">
        <v>42</v>
      </c>
      <c r="AE77" s="10" t="s">
        <v>43</v>
      </c>
      <c r="AF77" s="10">
        <v>0</v>
      </c>
      <c r="AG77" s="10">
        <v>10290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8082</v>
      </c>
      <c r="AR77" s="10">
        <f t="shared" si="20"/>
        <v>18372</v>
      </c>
      <c r="AS77" s="10" t="s">
        <v>99</v>
      </c>
      <c r="AT77" s="10" t="s">
        <v>45</v>
      </c>
      <c r="AU77" s="18" t="s">
        <v>46</v>
      </c>
      <c r="AV77" s="10"/>
      <c r="AW77" s="46">
        <f t="shared" si="26"/>
        <v>0</v>
      </c>
      <c r="AX77" s="5">
        <f t="shared" si="21"/>
        <v>0</v>
      </c>
      <c r="AY77" s="10">
        <f>I6</f>
        <v>0</v>
      </c>
      <c r="AZ77" s="5">
        <f t="shared" si="18"/>
        <v>0</v>
      </c>
      <c r="BA77" s="10">
        <v>30.84</v>
      </c>
      <c r="BB77" s="5">
        <f t="shared" si="19"/>
        <v>370.08</v>
      </c>
      <c r="BC77" s="6">
        <v>3.3070000000000002E-2</v>
      </c>
      <c r="BD77" s="5">
        <f t="shared" si="22"/>
        <v>607.56204000000002</v>
      </c>
      <c r="BE77" s="5"/>
      <c r="BF77" s="5"/>
      <c r="BG77" s="7">
        <f t="shared" si="23"/>
        <v>977.64203999999995</v>
      </c>
      <c r="BH77" s="7">
        <f t="shared" si="24"/>
        <v>224.8576692</v>
      </c>
      <c r="BI77" s="7">
        <f t="shared" si="25"/>
        <v>1202.4997091999999</v>
      </c>
    </row>
    <row r="78" spans="1:61" s="19" customFormat="1">
      <c r="A78" s="11" t="s">
        <v>2119</v>
      </c>
      <c r="B78" s="10" t="s">
        <v>24</v>
      </c>
      <c r="C78" s="10" t="s">
        <v>25</v>
      </c>
      <c r="D78" s="10" t="s">
        <v>26</v>
      </c>
      <c r="E78" s="10" t="s">
        <v>26</v>
      </c>
      <c r="F78" s="10" t="s">
        <v>27</v>
      </c>
      <c r="G78" s="18" t="s">
        <v>28</v>
      </c>
      <c r="H78" s="10"/>
      <c r="I78" s="18" t="s">
        <v>29</v>
      </c>
      <c r="J78" s="10" t="s">
        <v>248</v>
      </c>
      <c r="K78" s="18" t="s">
        <v>249</v>
      </c>
      <c r="L78" s="10" t="s">
        <v>26</v>
      </c>
      <c r="M78" s="10" t="s">
        <v>26</v>
      </c>
      <c r="N78" s="10" t="s">
        <v>250</v>
      </c>
      <c r="O78" s="18" t="s">
        <v>221</v>
      </c>
      <c r="P78" s="10"/>
      <c r="Q78" s="10" t="s">
        <v>248</v>
      </c>
      <c r="R78" s="18" t="s">
        <v>328</v>
      </c>
      <c r="S78" s="10" t="s">
        <v>26</v>
      </c>
      <c r="T78" s="10" t="s">
        <v>26</v>
      </c>
      <c r="U78" s="10" t="s">
        <v>239</v>
      </c>
      <c r="V78" s="18" t="s">
        <v>329</v>
      </c>
      <c r="W78" s="18" t="s">
        <v>282</v>
      </c>
      <c r="X78" s="18" t="s">
        <v>330</v>
      </c>
      <c r="Y78" s="10"/>
      <c r="Z78" s="10" t="s">
        <v>38</v>
      </c>
      <c r="AA78" s="10" t="s">
        <v>39</v>
      </c>
      <c r="AB78" s="10" t="s">
        <v>97</v>
      </c>
      <c r="AC78" s="10" t="s">
        <v>41</v>
      </c>
      <c r="AD78" s="18" t="s">
        <v>42</v>
      </c>
      <c r="AE78" s="10" t="s">
        <v>43</v>
      </c>
      <c r="AF78" s="10">
        <v>0</v>
      </c>
      <c r="AG78" s="10">
        <v>5039</v>
      </c>
      <c r="AH78" s="10">
        <v>3019</v>
      </c>
      <c r="AI78" s="10">
        <v>2258</v>
      </c>
      <c r="AJ78" s="10">
        <v>0</v>
      </c>
      <c r="AK78" s="10">
        <v>1658</v>
      </c>
      <c r="AL78" s="10">
        <v>0</v>
      </c>
      <c r="AM78" s="10">
        <v>683</v>
      </c>
      <c r="AN78" s="10">
        <v>0</v>
      </c>
      <c r="AO78" s="10">
        <v>547</v>
      </c>
      <c r="AP78" s="10">
        <v>0</v>
      </c>
      <c r="AQ78" s="10">
        <v>3954</v>
      </c>
      <c r="AR78" s="10">
        <f t="shared" si="20"/>
        <v>17158</v>
      </c>
      <c r="AS78" s="10" t="s">
        <v>99</v>
      </c>
      <c r="AT78" s="10" t="s">
        <v>45</v>
      </c>
      <c r="AU78" s="18" t="s">
        <v>46</v>
      </c>
      <c r="AV78" s="10"/>
      <c r="AW78" s="46">
        <f t="shared" si="26"/>
        <v>0</v>
      </c>
      <c r="AX78" s="5">
        <f t="shared" si="21"/>
        <v>0</v>
      </c>
      <c r="AY78" s="10">
        <f>I6</f>
        <v>0</v>
      </c>
      <c r="AZ78" s="5">
        <f t="shared" si="18"/>
        <v>0</v>
      </c>
      <c r="BA78" s="10">
        <v>30.84</v>
      </c>
      <c r="BB78" s="5">
        <f t="shared" si="19"/>
        <v>370.08</v>
      </c>
      <c r="BC78" s="6">
        <v>3.3070000000000002E-2</v>
      </c>
      <c r="BD78" s="5">
        <f t="shared" si="22"/>
        <v>567.41506000000004</v>
      </c>
      <c r="BE78" s="5"/>
      <c r="BF78" s="5"/>
      <c r="BG78" s="7">
        <f t="shared" si="23"/>
        <v>937.49505999999997</v>
      </c>
      <c r="BH78" s="7">
        <f t="shared" si="24"/>
        <v>215.62386380000001</v>
      </c>
      <c r="BI78" s="7">
        <f t="shared" si="25"/>
        <v>1153.1189237999999</v>
      </c>
    </row>
    <row r="79" spans="1:61" s="19" customFormat="1">
      <c r="A79" s="11" t="s">
        <v>2120</v>
      </c>
      <c r="B79" s="10" t="s">
        <v>24</v>
      </c>
      <c r="C79" s="10" t="s">
        <v>25</v>
      </c>
      <c r="D79" s="10" t="s">
        <v>26</v>
      </c>
      <c r="E79" s="10" t="s">
        <v>26</v>
      </c>
      <c r="F79" s="10" t="s">
        <v>27</v>
      </c>
      <c r="G79" s="18" t="s">
        <v>28</v>
      </c>
      <c r="H79" s="10"/>
      <c r="I79" s="18" t="s">
        <v>29</v>
      </c>
      <c r="J79" s="10" t="s">
        <v>248</v>
      </c>
      <c r="K79" s="18" t="s">
        <v>249</v>
      </c>
      <c r="L79" s="10" t="s">
        <v>26</v>
      </c>
      <c r="M79" s="10" t="s">
        <v>26</v>
      </c>
      <c r="N79" s="10" t="s">
        <v>250</v>
      </c>
      <c r="O79" s="18" t="s">
        <v>221</v>
      </c>
      <c r="P79" s="10"/>
      <c r="Q79" s="10" t="s">
        <v>248</v>
      </c>
      <c r="R79" s="18" t="s">
        <v>328</v>
      </c>
      <c r="S79" s="10" t="s">
        <v>26</v>
      </c>
      <c r="T79" s="10" t="s">
        <v>26</v>
      </c>
      <c r="U79" s="10" t="s">
        <v>239</v>
      </c>
      <c r="V79" s="18" t="s">
        <v>329</v>
      </c>
      <c r="W79" s="18" t="s">
        <v>331</v>
      </c>
      <c r="X79" s="18" t="s">
        <v>332</v>
      </c>
      <c r="Y79" s="10"/>
      <c r="Z79" s="10" t="s">
        <v>38</v>
      </c>
      <c r="AA79" s="10" t="s">
        <v>39</v>
      </c>
      <c r="AB79" s="10" t="s">
        <v>97</v>
      </c>
      <c r="AC79" s="10" t="s">
        <v>41</v>
      </c>
      <c r="AD79" s="18" t="s">
        <v>42</v>
      </c>
      <c r="AE79" s="10" t="s">
        <v>43</v>
      </c>
      <c r="AF79" s="10">
        <v>0</v>
      </c>
      <c r="AG79" s="10">
        <v>4515</v>
      </c>
      <c r="AH79" s="10">
        <v>1576</v>
      </c>
      <c r="AI79" s="10">
        <v>1185</v>
      </c>
      <c r="AJ79" s="10">
        <v>0</v>
      </c>
      <c r="AK79" s="10">
        <v>1658</v>
      </c>
      <c r="AL79" s="10">
        <v>0</v>
      </c>
      <c r="AM79" s="10">
        <v>1649</v>
      </c>
      <c r="AN79" s="10">
        <v>0</v>
      </c>
      <c r="AO79" s="10">
        <v>1467</v>
      </c>
      <c r="AP79" s="10">
        <v>0</v>
      </c>
      <c r="AQ79" s="10">
        <v>3681</v>
      </c>
      <c r="AR79" s="10">
        <f t="shared" si="20"/>
        <v>15731</v>
      </c>
      <c r="AS79" s="10" t="s">
        <v>99</v>
      </c>
      <c r="AT79" s="10" t="s">
        <v>45</v>
      </c>
      <c r="AU79" s="18" t="s">
        <v>46</v>
      </c>
      <c r="AV79" s="10"/>
      <c r="AW79" s="46">
        <f t="shared" si="26"/>
        <v>0</v>
      </c>
      <c r="AX79" s="5">
        <f t="shared" si="21"/>
        <v>0</v>
      </c>
      <c r="AY79" s="10">
        <f>I6</f>
        <v>0</v>
      </c>
      <c r="AZ79" s="5">
        <f t="shared" si="18"/>
        <v>0</v>
      </c>
      <c r="BA79" s="10">
        <v>30.84</v>
      </c>
      <c r="BB79" s="5">
        <f t="shared" si="19"/>
        <v>370.08</v>
      </c>
      <c r="BC79" s="6">
        <v>3.3070000000000002E-2</v>
      </c>
      <c r="BD79" s="5">
        <f t="shared" si="22"/>
        <v>520.22417000000007</v>
      </c>
      <c r="BE79" s="5"/>
      <c r="BF79" s="5"/>
      <c r="BG79" s="7">
        <f t="shared" si="23"/>
        <v>890.30417000000011</v>
      </c>
      <c r="BH79" s="7">
        <f t="shared" si="24"/>
        <v>204.76995910000002</v>
      </c>
      <c r="BI79" s="7">
        <f t="shared" si="25"/>
        <v>1095.0741291000002</v>
      </c>
    </row>
    <row r="80" spans="1:61" s="19" customFormat="1">
      <c r="A80" s="11" t="s">
        <v>2121</v>
      </c>
      <c r="B80" s="10" t="s">
        <v>24</v>
      </c>
      <c r="C80" s="10" t="s">
        <v>25</v>
      </c>
      <c r="D80" s="10" t="s">
        <v>26</v>
      </c>
      <c r="E80" s="10" t="s">
        <v>26</v>
      </c>
      <c r="F80" s="10" t="s">
        <v>27</v>
      </c>
      <c r="G80" s="18" t="s">
        <v>28</v>
      </c>
      <c r="H80" s="10"/>
      <c r="I80" s="18" t="s">
        <v>29</v>
      </c>
      <c r="J80" s="10" t="s">
        <v>248</v>
      </c>
      <c r="K80" s="18" t="s">
        <v>249</v>
      </c>
      <c r="L80" s="10" t="s">
        <v>26</v>
      </c>
      <c r="M80" s="10" t="s">
        <v>26</v>
      </c>
      <c r="N80" s="10" t="s">
        <v>250</v>
      </c>
      <c r="O80" s="18" t="s">
        <v>221</v>
      </c>
      <c r="P80" s="10"/>
      <c r="Q80" s="10" t="s">
        <v>248</v>
      </c>
      <c r="R80" s="18" t="s">
        <v>333</v>
      </c>
      <c r="S80" s="10" t="s">
        <v>26</v>
      </c>
      <c r="T80" s="10" t="s">
        <v>26</v>
      </c>
      <c r="U80" s="10" t="s">
        <v>334</v>
      </c>
      <c r="V80" s="18" t="s">
        <v>335</v>
      </c>
      <c r="W80" s="18" t="s">
        <v>33</v>
      </c>
      <c r="X80" s="18" t="s">
        <v>336</v>
      </c>
      <c r="Y80" s="10"/>
      <c r="Z80" s="10" t="s">
        <v>38</v>
      </c>
      <c r="AA80" s="10" t="s">
        <v>39</v>
      </c>
      <c r="AB80" s="10" t="s">
        <v>97</v>
      </c>
      <c r="AC80" s="10" t="s">
        <v>41</v>
      </c>
      <c r="AD80" s="18" t="s">
        <v>42</v>
      </c>
      <c r="AE80" s="10" t="s">
        <v>43</v>
      </c>
      <c r="AF80" s="10">
        <v>2556</v>
      </c>
      <c r="AG80" s="10">
        <v>0</v>
      </c>
      <c r="AH80" s="10">
        <v>5412</v>
      </c>
      <c r="AI80" s="10">
        <v>0</v>
      </c>
      <c r="AJ80" s="10">
        <v>3061</v>
      </c>
      <c r="AK80" s="10">
        <v>0</v>
      </c>
      <c r="AL80" s="10">
        <v>774</v>
      </c>
      <c r="AM80" s="10">
        <v>0</v>
      </c>
      <c r="AN80" s="10">
        <v>1020</v>
      </c>
      <c r="AO80" s="10">
        <v>0</v>
      </c>
      <c r="AP80" s="10">
        <v>2524</v>
      </c>
      <c r="AQ80" s="10">
        <v>2710</v>
      </c>
      <c r="AR80" s="10">
        <f t="shared" si="20"/>
        <v>18057</v>
      </c>
      <c r="AS80" s="10" t="s">
        <v>99</v>
      </c>
      <c r="AT80" s="10" t="s">
        <v>45</v>
      </c>
      <c r="AU80" s="18" t="s">
        <v>46</v>
      </c>
      <c r="AV80" s="10"/>
      <c r="AW80" s="46">
        <f t="shared" si="26"/>
        <v>0</v>
      </c>
      <c r="AX80" s="5">
        <f t="shared" si="21"/>
        <v>0</v>
      </c>
      <c r="AY80" s="10">
        <f>I6</f>
        <v>0</v>
      </c>
      <c r="AZ80" s="5">
        <f t="shared" si="18"/>
        <v>0</v>
      </c>
      <c r="BA80" s="10">
        <v>30.84</v>
      </c>
      <c r="BB80" s="5">
        <f t="shared" si="19"/>
        <v>370.08</v>
      </c>
      <c r="BC80" s="6">
        <v>3.3070000000000002E-2</v>
      </c>
      <c r="BD80" s="5">
        <f t="shared" si="22"/>
        <v>597.14499000000001</v>
      </c>
      <c r="BE80" s="5"/>
      <c r="BF80" s="5"/>
      <c r="BG80" s="7">
        <f t="shared" si="23"/>
        <v>967.22498999999993</v>
      </c>
      <c r="BH80" s="7">
        <f t="shared" si="24"/>
        <v>222.46174769999999</v>
      </c>
      <c r="BI80" s="7">
        <f t="shared" si="25"/>
        <v>1189.6867376999999</v>
      </c>
    </row>
    <row r="81" spans="1:61" s="19" customFormat="1">
      <c r="A81" s="11" t="s">
        <v>2122</v>
      </c>
      <c r="B81" s="10" t="s">
        <v>24</v>
      </c>
      <c r="C81" s="10" t="s">
        <v>25</v>
      </c>
      <c r="D81" s="10" t="s">
        <v>26</v>
      </c>
      <c r="E81" s="10" t="s">
        <v>26</v>
      </c>
      <c r="F81" s="10" t="s">
        <v>27</v>
      </c>
      <c r="G81" s="18" t="s">
        <v>28</v>
      </c>
      <c r="H81" s="10"/>
      <c r="I81" s="18" t="s">
        <v>29</v>
      </c>
      <c r="J81" s="10" t="s">
        <v>248</v>
      </c>
      <c r="K81" s="18" t="s">
        <v>249</v>
      </c>
      <c r="L81" s="10" t="s">
        <v>26</v>
      </c>
      <c r="M81" s="10" t="s">
        <v>26</v>
      </c>
      <c r="N81" s="10" t="s">
        <v>250</v>
      </c>
      <c r="O81" s="18" t="s">
        <v>221</v>
      </c>
      <c r="P81" s="10"/>
      <c r="Q81" s="10" t="s">
        <v>248</v>
      </c>
      <c r="R81" s="18" t="s">
        <v>337</v>
      </c>
      <c r="S81" s="10" t="s">
        <v>26</v>
      </c>
      <c r="T81" s="10" t="s">
        <v>26</v>
      </c>
      <c r="U81" s="10" t="s">
        <v>338</v>
      </c>
      <c r="V81" s="18" t="s">
        <v>339</v>
      </c>
      <c r="W81" s="18" t="s">
        <v>123</v>
      </c>
      <c r="X81" s="18" t="s">
        <v>340</v>
      </c>
      <c r="Y81" s="10"/>
      <c r="Z81" s="10" t="s">
        <v>38</v>
      </c>
      <c r="AA81" s="10" t="s">
        <v>39</v>
      </c>
      <c r="AB81" s="10" t="s">
        <v>97</v>
      </c>
      <c r="AC81" s="10" t="s">
        <v>41</v>
      </c>
      <c r="AD81" s="18" t="s">
        <v>42</v>
      </c>
      <c r="AE81" s="10" t="s">
        <v>43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8291</v>
      </c>
      <c r="AL81" s="10">
        <v>0</v>
      </c>
      <c r="AM81" s="10">
        <v>0</v>
      </c>
      <c r="AN81" s="10">
        <v>0</v>
      </c>
      <c r="AO81" s="10">
        <v>929</v>
      </c>
      <c r="AP81" s="10">
        <v>0</v>
      </c>
      <c r="AQ81" s="10">
        <v>5822</v>
      </c>
      <c r="AR81" s="10">
        <f t="shared" si="20"/>
        <v>15042</v>
      </c>
      <c r="AS81" s="10" t="s">
        <v>99</v>
      </c>
      <c r="AT81" s="10" t="s">
        <v>45</v>
      </c>
      <c r="AU81" s="18" t="s">
        <v>46</v>
      </c>
      <c r="AV81" s="10"/>
      <c r="AW81" s="46">
        <f t="shared" si="26"/>
        <v>0</v>
      </c>
      <c r="AX81" s="5">
        <f t="shared" si="21"/>
        <v>0</v>
      </c>
      <c r="AY81" s="10">
        <f>I6</f>
        <v>0</v>
      </c>
      <c r="AZ81" s="5">
        <f t="shared" si="18"/>
        <v>0</v>
      </c>
      <c r="BA81" s="10">
        <v>30.84</v>
      </c>
      <c r="BB81" s="5">
        <f t="shared" si="19"/>
        <v>370.08</v>
      </c>
      <c r="BC81" s="6">
        <v>3.3070000000000002E-2</v>
      </c>
      <c r="BD81" s="5">
        <f t="shared" si="22"/>
        <v>497.43894000000006</v>
      </c>
      <c r="BE81" s="5"/>
      <c r="BF81" s="5"/>
      <c r="BG81" s="7">
        <f t="shared" si="23"/>
        <v>867.51894000000004</v>
      </c>
      <c r="BH81" s="7">
        <f t="shared" si="24"/>
        <v>199.52935620000002</v>
      </c>
      <c r="BI81" s="7">
        <f t="shared" si="25"/>
        <v>1067.0482962000001</v>
      </c>
    </row>
    <row r="82" spans="1:61" s="19" customFormat="1">
      <c r="A82" s="11" t="s">
        <v>2123</v>
      </c>
      <c r="B82" s="10" t="s">
        <v>24</v>
      </c>
      <c r="C82" s="10" t="s">
        <v>25</v>
      </c>
      <c r="D82" s="10" t="s">
        <v>26</v>
      </c>
      <c r="E82" s="10" t="s">
        <v>26</v>
      </c>
      <c r="F82" s="10" t="s">
        <v>27</v>
      </c>
      <c r="G82" s="18" t="s">
        <v>28</v>
      </c>
      <c r="H82" s="10"/>
      <c r="I82" s="18" t="s">
        <v>29</v>
      </c>
      <c r="J82" s="10" t="s">
        <v>248</v>
      </c>
      <c r="K82" s="18" t="s">
        <v>249</v>
      </c>
      <c r="L82" s="10" t="s">
        <v>26</v>
      </c>
      <c r="M82" s="10" t="s">
        <v>26</v>
      </c>
      <c r="N82" s="10" t="s">
        <v>250</v>
      </c>
      <c r="O82" s="18" t="s">
        <v>221</v>
      </c>
      <c r="P82" s="10"/>
      <c r="Q82" s="10" t="s">
        <v>248</v>
      </c>
      <c r="R82" s="18" t="s">
        <v>341</v>
      </c>
      <c r="S82" s="10" t="s">
        <v>26</v>
      </c>
      <c r="T82" s="10" t="s">
        <v>26</v>
      </c>
      <c r="U82" s="10" t="s">
        <v>342</v>
      </c>
      <c r="V82" s="18" t="s">
        <v>278</v>
      </c>
      <c r="W82" s="18" t="s">
        <v>221</v>
      </c>
      <c r="X82" s="18" t="s">
        <v>343</v>
      </c>
      <c r="Y82" s="10"/>
      <c r="Z82" s="10" t="s">
        <v>38</v>
      </c>
      <c r="AA82" s="10" t="s">
        <v>39</v>
      </c>
      <c r="AB82" s="10" t="s">
        <v>97</v>
      </c>
      <c r="AC82" s="10" t="s">
        <v>41</v>
      </c>
      <c r="AD82" s="18" t="s">
        <v>42</v>
      </c>
      <c r="AE82" s="10" t="s">
        <v>43</v>
      </c>
      <c r="AF82" s="10">
        <v>3456</v>
      </c>
      <c r="AG82" s="10">
        <v>0</v>
      </c>
      <c r="AH82" s="10">
        <v>4724</v>
      </c>
      <c r="AI82" s="10">
        <v>0</v>
      </c>
      <c r="AJ82" s="10">
        <v>414</v>
      </c>
      <c r="AK82" s="10">
        <v>0</v>
      </c>
      <c r="AL82" s="10">
        <v>102</v>
      </c>
      <c r="AM82" s="10">
        <v>0</v>
      </c>
      <c r="AN82" s="10">
        <v>143</v>
      </c>
      <c r="AO82" s="10">
        <v>0</v>
      </c>
      <c r="AP82" s="10">
        <v>428</v>
      </c>
      <c r="AQ82" s="10">
        <v>3954</v>
      </c>
      <c r="AR82" s="10">
        <f t="shared" si="20"/>
        <v>13221</v>
      </c>
      <c r="AS82" s="10" t="s">
        <v>99</v>
      </c>
      <c r="AT82" s="10" t="s">
        <v>45</v>
      </c>
      <c r="AU82" s="18" t="s">
        <v>46</v>
      </c>
      <c r="AV82" s="10"/>
      <c r="AW82" s="46">
        <f t="shared" si="26"/>
        <v>0</v>
      </c>
      <c r="AX82" s="5">
        <f t="shared" si="21"/>
        <v>0</v>
      </c>
      <c r="AY82" s="10">
        <f>I6</f>
        <v>0</v>
      </c>
      <c r="AZ82" s="5">
        <f t="shared" si="18"/>
        <v>0</v>
      </c>
      <c r="BA82" s="10">
        <v>30.84</v>
      </c>
      <c r="BB82" s="5">
        <f t="shared" si="19"/>
        <v>370.08</v>
      </c>
      <c r="BC82" s="6">
        <v>3.3070000000000002E-2</v>
      </c>
      <c r="BD82" s="5">
        <f t="shared" si="22"/>
        <v>437.21847000000002</v>
      </c>
      <c r="BE82" s="5"/>
      <c r="BF82" s="5"/>
      <c r="BG82" s="7">
        <f t="shared" si="23"/>
        <v>807.29846999999995</v>
      </c>
      <c r="BH82" s="7">
        <f t="shared" si="24"/>
        <v>185.6786481</v>
      </c>
      <c r="BI82" s="7">
        <f t="shared" si="25"/>
        <v>992.97711809999998</v>
      </c>
    </row>
    <row r="83" spans="1:61" s="19" customFormat="1">
      <c r="A83" s="11" t="s">
        <v>2124</v>
      </c>
      <c r="B83" s="10" t="s">
        <v>24</v>
      </c>
      <c r="C83" s="10" t="s">
        <v>25</v>
      </c>
      <c r="D83" s="10" t="s">
        <v>26</v>
      </c>
      <c r="E83" s="10" t="s">
        <v>26</v>
      </c>
      <c r="F83" s="10" t="s">
        <v>27</v>
      </c>
      <c r="G83" s="18" t="s">
        <v>28</v>
      </c>
      <c r="H83" s="10"/>
      <c r="I83" s="18" t="s">
        <v>29</v>
      </c>
      <c r="J83" s="10" t="s">
        <v>248</v>
      </c>
      <c r="K83" s="18" t="s">
        <v>249</v>
      </c>
      <c r="L83" s="10" t="s">
        <v>26</v>
      </c>
      <c r="M83" s="10" t="s">
        <v>26</v>
      </c>
      <c r="N83" s="10" t="s">
        <v>250</v>
      </c>
      <c r="O83" s="18" t="s">
        <v>221</v>
      </c>
      <c r="P83" s="10"/>
      <c r="Q83" s="10" t="s">
        <v>248</v>
      </c>
      <c r="R83" s="18" t="s">
        <v>344</v>
      </c>
      <c r="S83" s="10" t="s">
        <v>26</v>
      </c>
      <c r="T83" s="10" t="s">
        <v>26</v>
      </c>
      <c r="U83" s="10" t="s">
        <v>345</v>
      </c>
      <c r="V83" s="18" t="s">
        <v>346</v>
      </c>
      <c r="W83" s="18" t="s">
        <v>221</v>
      </c>
      <c r="X83" s="18" t="s">
        <v>347</v>
      </c>
      <c r="Y83" s="10"/>
      <c r="Z83" s="10" t="s">
        <v>38</v>
      </c>
      <c r="AA83" s="10" t="s">
        <v>39</v>
      </c>
      <c r="AB83" s="10" t="s">
        <v>97</v>
      </c>
      <c r="AC83" s="10" t="s">
        <v>41</v>
      </c>
      <c r="AD83" s="18" t="s">
        <v>42</v>
      </c>
      <c r="AE83" s="10" t="s">
        <v>43</v>
      </c>
      <c r="AF83" s="10">
        <v>2932</v>
      </c>
      <c r="AG83" s="10">
        <v>0</v>
      </c>
      <c r="AH83" s="10">
        <v>6004</v>
      </c>
      <c r="AI83" s="10">
        <v>0</v>
      </c>
      <c r="AJ83" s="10">
        <v>3888</v>
      </c>
      <c r="AK83" s="10">
        <v>0</v>
      </c>
      <c r="AL83" s="10">
        <v>1576</v>
      </c>
      <c r="AM83" s="10">
        <v>0</v>
      </c>
      <c r="AN83" s="10">
        <v>1622</v>
      </c>
      <c r="AO83" s="10">
        <v>0</v>
      </c>
      <c r="AP83" s="10">
        <v>4291</v>
      </c>
      <c r="AQ83" s="10">
        <v>2683</v>
      </c>
      <c r="AR83" s="10">
        <f t="shared" si="20"/>
        <v>22996</v>
      </c>
      <c r="AS83" s="10" t="s">
        <v>99</v>
      </c>
      <c r="AT83" s="10" t="s">
        <v>45</v>
      </c>
      <c r="AU83" s="18" t="s">
        <v>46</v>
      </c>
      <c r="AV83" s="10"/>
      <c r="AW83" s="46">
        <f t="shared" si="26"/>
        <v>0</v>
      </c>
      <c r="AX83" s="5">
        <f t="shared" si="21"/>
        <v>0</v>
      </c>
      <c r="AY83" s="10">
        <f>I6</f>
        <v>0</v>
      </c>
      <c r="AZ83" s="5">
        <f t="shared" si="18"/>
        <v>0</v>
      </c>
      <c r="BA83" s="10">
        <v>30.84</v>
      </c>
      <c r="BB83" s="5">
        <f t="shared" si="19"/>
        <v>370.08</v>
      </c>
      <c r="BC83" s="6">
        <v>3.3070000000000002E-2</v>
      </c>
      <c r="BD83" s="5">
        <f t="shared" si="22"/>
        <v>760.47772000000009</v>
      </c>
      <c r="BE83" s="5"/>
      <c r="BF83" s="5"/>
      <c r="BG83" s="7">
        <f t="shared" si="23"/>
        <v>1130.55772</v>
      </c>
      <c r="BH83" s="7">
        <f t="shared" si="24"/>
        <v>260.02827560000003</v>
      </c>
      <c r="BI83" s="7">
        <f t="shared" si="25"/>
        <v>1390.5859955999999</v>
      </c>
    </row>
    <row r="84" spans="1:61" s="19" customFormat="1">
      <c r="A84" s="11" t="s">
        <v>2125</v>
      </c>
      <c r="B84" s="10" t="s">
        <v>24</v>
      </c>
      <c r="C84" s="10" t="s">
        <v>25</v>
      </c>
      <c r="D84" s="10" t="s">
        <v>26</v>
      </c>
      <c r="E84" s="10" t="s">
        <v>26</v>
      </c>
      <c r="F84" s="10" t="s">
        <v>27</v>
      </c>
      <c r="G84" s="18" t="s">
        <v>28</v>
      </c>
      <c r="H84" s="10"/>
      <c r="I84" s="18" t="s">
        <v>29</v>
      </c>
      <c r="J84" s="10" t="s">
        <v>248</v>
      </c>
      <c r="K84" s="18" t="s">
        <v>249</v>
      </c>
      <c r="L84" s="10" t="s">
        <v>26</v>
      </c>
      <c r="M84" s="10" t="s">
        <v>26</v>
      </c>
      <c r="N84" s="10" t="s">
        <v>250</v>
      </c>
      <c r="O84" s="18" t="s">
        <v>221</v>
      </c>
      <c r="P84" s="10"/>
      <c r="Q84" s="10" t="s">
        <v>248</v>
      </c>
      <c r="R84" s="18" t="s">
        <v>348</v>
      </c>
      <c r="S84" s="10" t="s">
        <v>26</v>
      </c>
      <c r="T84" s="10" t="s">
        <v>26</v>
      </c>
      <c r="U84" s="10" t="s">
        <v>349</v>
      </c>
      <c r="V84" s="18" t="s">
        <v>278</v>
      </c>
      <c r="W84" s="18" t="s">
        <v>151</v>
      </c>
      <c r="X84" s="18" t="s">
        <v>350</v>
      </c>
      <c r="Y84" s="10"/>
      <c r="Z84" s="10" t="s">
        <v>38</v>
      </c>
      <c r="AA84" s="10" t="s">
        <v>39</v>
      </c>
      <c r="AB84" s="10" t="s">
        <v>97</v>
      </c>
      <c r="AC84" s="10" t="s">
        <v>41</v>
      </c>
      <c r="AD84" s="18" t="s">
        <v>42</v>
      </c>
      <c r="AE84" s="10" t="s">
        <v>43</v>
      </c>
      <c r="AF84" s="10">
        <v>3321</v>
      </c>
      <c r="AG84" s="10">
        <v>0</v>
      </c>
      <c r="AH84" s="10">
        <v>7942</v>
      </c>
      <c r="AI84" s="10">
        <v>0</v>
      </c>
      <c r="AJ84" s="10">
        <v>3307</v>
      </c>
      <c r="AK84" s="10">
        <v>0</v>
      </c>
      <c r="AL84" s="10">
        <v>1503</v>
      </c>
      <c r="AM84" s="10">
        <v>0</v>
      </c>
      <c r="AN84" s="10">
        <v>492</v>
      </c>
      <c r="AO84" s="10">
        <v>0</v>
      </c>
      <c r="AP84" s="10">
        <v>3408</v>
      </c>
      <c r="AQ84" s="10">
        <v>3321</v>
      </c>
      <c r="AR84" s="10">
        <f t="shared" si="20"/>
        <v>23294</v>
      </c>
      <c r="AS84" s="10" t="s">
        <v>99</v>
      </c>
      <c r="AT84" s="10" t="s">
        <v>45</v>
      </c>
      <c r="AU84" s="18" t="s">
        <v>46</v>
      </c>
      <c r="AV84" s="10"/>
      <c r="AW84" s="46">
        <f t="shared" si="26"/>
        <v>0</v>
      </c>
      <c r="AX84" s="5">
        <f t="shared" si="21"/>
        <v>0</v>
      </c>
      <c r="AY84" s="10">
        <f>I6</f>
        <v>0</v>
      </c>
      <c r="AZ84" s="5">
        <f t="shared" si="18"/>
        <v>0</v>
      </c>
      <c r="BA84" s="10">
        <v>30.84</v>
      </c>
      <c r="BB84" s="5">
        <f t="shared" si="19"/>
        <v>370.08</v>
      </c>
      <c r="BC84" s="6">
        <v>3.3070000000000002E-2</v>
      </c>
      <c r="BD84" s="5">
        <f t="shared" si="22"/>
        <v>770.33258000000001</v>
      </c>
      <c r="BE84" s="5"/>
      <c r="BF84" s="5"/>
      <c r="BG84" s="7">
        <f t="shared" si="23"/>
        <v>1140.4125799999999</v>
      </c>
      <c r="BH84" s="7">
        <f t="shared" si="24"/>
        <v>262.29489339999998</v>
      </c>
      <c r="BI84" s="7">
        <f t="shared" si="25"/>
        <v>1402.7074733999998</v>
      </c>
    </row>
    <row r="85" spans="1:61" s="19" customFormat="1">
      <c r="A85" s="11" t="s">
        <v>2126</v>
      </c>
      <c r="B85" s="10" t="s">
        <v>24</v>
      </c>
      <c r="C85" s="10" t="s">
        <v>25</v>
      </c>
      <c r="D85" s="10" t="s">
        <v>26</v>
      </c>
      <c r="E85" s="10" t="s">
        <v>26</v>
      </c>
      <c r="F85" s="10" t="s">
        <v>27</v>
      </c>
      <c r="G85" s="18" t="s">
        <v>28</v>
      </c>
      <c r="H85" s="10"/>
      <c r="I85" s="18" t="s">
        <v>29</v>
      </c>
      <c r="J85" s="10" t="s">
        <v>248</v>
      </c>
      <c r="K85" s="18" t="s">
        <v>249</v>
      </c>
      <c r="L85" s="10" t="s">
        <v>26</v>
      </c>
      <c r="M85" s="10" t="s">
        <v>26</v>
      </c>
      <c r="N85" s="10" t="s">
        <v>250</v>
      </c>
      <c r="O85" s="18" t="s">
        <v>221</v>
      </c>
      <c r="P85" s="10"/>
      <c r="Q85" s="10" t="s">
        <v>248</v>
      </c>
      <c r="R85" s="18" t="s">
        <v>351</v>
      </c>
      <c r="S85" s="10" t="s">
        <v>26</v>
      </c>
      <c r="T85" s="10" t="s">
        <v>26</v>
      </c>
      <c r="U85" s="10" t="s">
        <v>205</v>
      </c>
      <c r="V85" s="18" t="s">
        <v>352</v>
      </c>
      <c r="W85" s="10"/>
      <c r="X85" s="18" t="s">
        <v>353</v>
      </c>
      <c r="Y85" s="10"/>
      <c r="Z85" s="10" t="s">
        <v>38</v>
      </c>
      <c r="AA85" s="10" t="s">
        <v>39</v>
      </c>
      <c r="AB85" s="10" t="s">
        <v>40</v>
      </c>
      <c r="AC85" s="10" t="s">
        <v>41</v>
      </c>
      <c r="AD85" s="18" t="s">
        <v>42</v>
      </c>
      <c r="AE85" s="10" t="s">
        <v>43</v>
      </c>
      <c r="AF85" s="10">
        <v>0</v>
      </c>
      <c r="AG85" s="10">
        <v>18517</v>
      </c>
      <c r="AH85" s="10">
        <v>0</v>
      </c>
      <c r="AI85" s="10">
        <v>0</v>
      </c>
      <c r="AJ85" s="10">
        <v>0</v>
      </c>
      <c r="AK85" s="10">
        <v>0</v>
      </c>
      <c r="AL85" s="10">
        <v>19098</v>
      </c>
      <c r="AM85" s="10">
        <v>0</v>
      </c>
      <c r="AN85" s="10">
        <v>0</v>
      </c>
      <c r="AO85" s="10">
        <v>0</v>
      </c>
      <c r="AP85" s="10">
        <v>0</v>
      </c>
      <c r="AQ85" s="10">
        <v>591</v>
      </c>
      <c r="AR85" s="10">
        <f t="shared" si="20"/>
        <v>38206</v>
      </c>
      <c r="AS85" s="10" t="s">
        <v>60</v>
      </c>
      <c r="AT85" s="10" t="s">
        <v>45</v>
      </c>
      <c r="AU85" s="18" t="s">
        <v>46</v>
      </c>
      <c r="AV85" s="10"/>
      <c r="AW85" s="46">
        <f t="shared" si="26"/>
        <v>0</v>
      </c>
      <c r="AX85" s="5">
        <f t="shared" si="21"/>
        <v>0</v>
      </c>
      <c r="AY85" s="10">
        <f>J6</f>
        <v>0</v>
      </c>
      <c r="AZ85" s="5">
        <f t="shared" si="18"/>
        <v>0</v>
      </c>
      <c r="BA85" s="10">
        <v>148.88999999999999</v>
      </c>
      <c r="BB85" s="5">
        <f t="shared" si="19"/>
        <v>1786.6799999999998</v>
      </c>
      <c r="BC85" s="6">
        <v>3.2969999999999999E-2</v>
      </c>
      <c r="BD85" s="5">
        <f t="shared" si="22"/>
        <v>1259.65182</v>
      </c>
      <c r="BE85" s="5"/>
      <c r="BF85" s="5"/>
      <c r="BG85" s="7">
        <f t="shared" si="23"/>
        <v>3046.3318199999999</v>
      </c>
      <c r="BH85" s="7">
        <f t="shared" si="24"/>
        <v>700.65631859999996</v>
      </c>
      <c r="BI85" s="7">
        <f t="shared" si="25"/>
        <v>3746.9881385999997</v>
      </c>
    </row>
    <row r="86" spans="1:61" s="19" customFormat="1">
      <c r="A86" s="11" t="s">
        <v>2127</v>
      </c>
      <c r="B86" s="10" t="s">
        <v>24</v>
      </c>
      <c r="C86" s="10" t="s">
        <v>25</v>
      </c>
      <c r="D86" s="10" t="s">
        <v>26</v>
      </c>
      <c r="E86" s="10" t="s">
        <v>26</v>
      </c>
      <c r="F86" s="10" t="s">
        <v>27</v>
      </c>
      <c r="G86" s="18" t="s">
        <v>28</v>
      </c>
      <c r="H86" s="10"/>
      <c r="I86" s="18" t="s">
        <v>29</v>
      </c>
      <c r="J86" s="10" t="s">
        <v>248</v>
      </c>
      <c r="K86" s="18" t="s">
        <v>249</v>
      </c>
      <c r="L86" s="10" t="s">
        <v>26</v>
      </c>
      <c r="M86" s="10" t="s">
        <v>26</v>
      </c>
      <c r="N86" s="10" t="s">
        <v>250</v>
      </c>
      <c r="O86" s="18" t="s">
        <v>221</v>
      </c>
      <c r="P86" s="10"/>
      <c r="Q86" s="10" t="s">
        <v>248</v>
      </c>
      <c r="R86" s="18" t="s">
        <v>317</v>
      </c>
      <c r="S86" s="10" t="s">
        <v>26</v>
      </c>
      <c r="T86" s="10" t="s">
        <v>26</v>
      </c>
      <c r="U86" s="10" t="s">
        <v>318</v>
      </c>
      <c r="V86" s="18" t="s">
        <v>234</v>
      </c>
      <c r="W86" s="10"/>
      <c r="X86" s="18" t="s">
        <v>354</v>
      </c>
      <c r="Y86" s="10"/>
      <c r="Z86" s="10" t="s">
        <v>38</v>
      </c>
      <c r="AA86" s="10" t="s">
        <v>39</v>
      </c>
      <c r="AB86" s="10" t="s">
        <v>40</v>
      </c>
      <c r="AC86" s="10" t="s">
        <v>41</v>
      </c>
      <c r="AD86" s="18" t="s">
        <v>42</v>
      </c>
      <c r="AE86" s="10" t="s">
        <v>43</v>
      </c>
      <c r="AF86" s="10">
        <v>109283</v>
      </c>
      <c r="AG86" s="10">
        <v>89490</v>
      </c>
      <c r="AH86" s="10">
        <v>88226</v>
      </c>
      <c r="AI86" s="10">
        <v>53691</v>
      </c>
      <c r="AJ86" s="10">
        <v>44684</v>
      </c>
      <c r="AK86" s="10">
        <v>21498</v>
      </c>
      <c r="AL86" s="10">
        <v>20523</v>
      </c>
      <c r="AM86" s="10">
        <v>18799</v>
      </c>
      <c r="AN86" s="10">
        <v>29406</v>
      </c>
      <c r="AO86" s="10">
        <v>57377</v>
      </c>
      <c r="AP86" s="10">
        <v>86123</v>
      </c>
      <c r="AQ86" s="10">
        <v>0</v>
      </c>
      <c r="AR86" s="10">
        <f t="shared" si="20"/>
        <v>619100</v>
      </c>
      <c r="AS86" s="10" t="s">
        <v>88</v>
      </c>
      <c r="AT86" s="10" t="s">
        <v>45</v>
      </c>
      <c r="AU86" s="18" t="s">
        <v>355</v>
      </c>
      <c r="AV86" s="10">
        <v>8760</v>
      </c>
      <c r="AW86" s="46">
        <f t="shared" si="26"/>
        <v>0</v>
      </c>
      <c r="AX86" s="5">
        <f t="shared" si="21"/>
        <v>0</v>
      </c>
      <c r="AY86" s="10">
        <f>K6</f>
        <v>0</v>
      </c>
      <c r="AZ86" s="5">
        <f t="shared" si="18"/>
        <v>0</v>
      </c>
      <c r="BA86" s="10">
        <v>4.6699999999999997E-3</v>
      </c>
      <c r="BB86" s="5">
        <f>BA86*AV86*AU86</f>
        <v>17059.136399999999</v>
      </c>
      <c r="BC86" s="10">
        <v>1.7250000000000001E-2</v>
      </c>
      <c r="BD86" s="5">
        <f t="shared" si="22"/>
        <v>10679.475</v>
      </c>
      <c r="BE86" s="10"/>
      <c r="BF86" s="10"/>
      <c r="BG86" s="7">
        <f t="shared" si="23"/>
        <v>27738.611400000002</v>
      </c>
      <c r="BH86" s="7">
        <f t="shared" si="24"/>
        <v>6379.8806220000006</v>
      </c>
      <c r="BI86" s="7">
        <f t="shared" si="25"/>
        <v>34118.492022000006</v>
      </c>
    </row>
    <row r="87" spans="1:61" s="19" customFormat="1">
      <c r="A87" s="11" t="s">
        <v>2128</v>
      </c>
      <c r="B87" s="10" t="s">
        <v>24</v>
      </c>
      <c r="C87" s="10" t="s">
        <v>356</v>
      </c>
      <c r="D87" s="10" t="s">
        <v>26</v>
      </c>
      <c r="E87" s="10" t="s">
        <v>26</v>
      </c>
      <c r="F87" s="10" t="s">
        <v>61</v>
      </c>
      <c r="G87" s="18" t="s">
        <v>28</v>
      </c>
      <c r="H87" s="10"/>
      <c r="I87" s="18" t="s">
        <v>29</v>
      </c>
      <c r="J87" s="10" t="s">
        <v>357</v>
      </c>
      <c r="K87" s="18" t="s">
        <v>358</v>
      </c>
      <c r="L87" s="10" t="s">
        <v>26</v>
      </c>
      <c r="M87" s="10" t="s">
        <v>26</v>
      </c>
      <c r="N87" s="10" t="s">
        <v>359</v>
      </c>
      <c r="O87" s="18" t="s">
        <v>360</v>
      </c>
      <c r="P87" s="10"/>
      <c r="Q87" s="10" t="s">
        <v>357</v>
      </c>
      <c r="R87" s="18" t="s">
        <v>361</v>
      </c>
      <c r="S87" s="10" t="s">
        <v>26</v>
      </c>
      <c r="T87" s="10" t="s">
        <v>362</v>
      </c>
      <c r="U87" s="10" t="s">
        <v>359</v>
      </c>
      <c r="V87" s="18" t="s">
        <v>360</v>
      </c>
      <c r="W87" s="10"/>
      <c r="X87" s="18" t="s">
        <v>363</v>
      </c>
      <c r="Y87" s="18" t="s">
        <v>364</v>
      </c>
      <c r="Z87" s="10" t="s">
        <v>38</v>
      </c>
      <c r="AA87" s="10" t="s">
        <v>39</v>
      </c>
      <c r="AB87" s="10" t="s">
        <v>40</v>
      </c>
      <c r="AC87" s="10" t="s">
        <v>41</v>
      </c>
      <c r="AD87" s="18" t="s">
        <v>42</v>
      </c>
      <c r="AE87" s="10" t="s">
        <v>43</v>
      </c>
      <c r="AF87" s="10">
        <v>64</v>
      </c>
      <c r="AG87" s="10">
        <v>1404</v>
      </c>
      <c r="AH87" s="10">
        <v>0</v>
      </c>
      <c r="AI87" s="10">
        <v>1404</v>
      </c>
      <c r="AJ87" s="10">
        <v>0</v>
      </c>
      <c r="AK87" s="10">
        <v>0</v>
      </c>
      <c r="AL87" s="10">
        <v>0</v>
      </c>
      <c r="AM87" s="10">
        <v>1042</v>
      </c>
      <c r="AN87" s="10">
        <v>0</v>
      </c>
      <c r="AO87" s="10">
        <v>1020</v>
      </c>
      <c r="AP87" s="10">
        <v>0</v>
      </c>
      <c r="AQ87" s="10">
        <v>1020</v>
      </c>
      <c r="AR87" s="10">
        <f t="shared" si="20"/>
        <v>5954</v>
      </c>
      <c r="AS87" s="10" t="s">
        <v>304</v>
      </c>
      <c r="AT87" s="10" t="s">
        <v>45</v>
      </c>
      <c r="AU87" s="18" t="s">
        <v>46</v>
      </c>
      <c r="AV87" s="10"/>
      <c r="AW87" s="46">
        <f t="shared" si="26"/>
        <v>0</v>
      </c>
      <c r="AX87" s="5">
        <f t="shared" si="21"/>
        <v>0</v>
      </c>
      <c r="AY87" s="10">
        <f>H6</f>
        <v>0</v>
      </c>
      <c r="AZ87" s="5">
        <f t="shared" si="18"/>
        <v>0</v>
      </c>
      <c r="BA87" s="10">
        <v>9.48</v>
      </c>
      <c r="BB87" s="5">
        <f t="shared" ref="BB87:BB94" si="27">BA87*12</f>
        <v>113.76</v>
      </c>
      <c r="BC87" s="6">
        <v>3.5580000000000001E-2</v>
      </c>
      <c r="BD87" s="5">
        <f t="shared" si="22"/>
        <v>211.84332000000001</v>
      </c>
      <c r="BE87" s="5"/>
      <c r="BF87" s="5"/>
      <c r="BG87" s="7">
        <f t="shared" si="23"/>
        <v>325.60332</v>
      </c>
      <c r="BH87" s="7">
        <f t="shared" si="24"/>
        <v>74.888763600000004</v>
      </c>
      <c r="BI87" s="7">
        <f t="shared" si="25"/>
        <v>400.4920836</v>
      </c>
    </row>
    <row r="88" spans="1:61" s="19" customFormat="1">
      <c r="A88" s="11" t="s">
        <v>2129</v>
      </c>
      <c r="B88" s="10" t="s">
        <v>24</v>
      </c>
      <c r="C88" s="10" t="s">
        <v>356</v>
      </c>
      <c r="D88" s="10" t="s">
        <v>26</v>
      </c>
      <c r="E88" s="10" t="s">
        <v>26</v>
      </c>
      <c r="F88" s="10" t="s">
        <v>61</v>
      </c>
      <c r="G88" s="18" t="s">
        <v>28</v>
      </c>
      <c r="H88" s="10"/>
      <c r="I88" s="18" t="s">
        <v>29</v>
      </c>
      <c r="J88" s="10" t="s">
        <v>357</v>
      </c>
      <c r="K88" s="18" t="s">
        <v>358</v>
      </c>
      <c r="L88" s="10" t="s">
        <v>26</v>
      </c>
      <c r="M88" s="10" t="s">
        <v>26</v>
      </c>
      <c r="N88" s="10" t="s">
        <v>359</v>
      </c>
      <c r="O88" s="18" t="s">
        <v>360</v>
      </c>
      <c r="P88" s="10"/>
      <c r="Q88" s="10" t="s">
        <v>357</v>
      </c>
      <c r="R88" s="18" t="s">
        <v>358</v>
      </c>
      <c r="S88" s="10" t="s">
        <v>26</v>
      </c>
      <c r="T88" s="10" t="s">
        <v>362</v>
      </c>
      <c r="U88" s="10" t="s">
        <v>359</v>
      </c>
      <c r="V88" s="18" t="s">
        <v>360</v>
      </c>
      <c r="W88" s="10"/>
      <c r="X88" s="18" t="s">
        <v>365</v>
      </c>
      <c r="Y88" s="18" t="s">
        <v>366</v>
      </c>
      <c r="Z88" s="10" t="s">
        <v>38</v>
      </c>
      <c r="AA88" s="10" t="s">
        <v>39</v>
      </c>
      <c r="AB88" s="10" t="s">
        <v>40</v>
      </c>
      <c r="AC88" s="10" t="s">
        <v>41</v>
      </c>
      <c r="AD88" s="18" t="s">
        <v>42</v>
      </c>
      <c r="AE88" s="10" t="s">
        <v>43</v>
      </c>
      <c r="AF88" s="10">
        <v>12989</v>
      </c>
      <c r="AG88" s="10">
        <v>25612</v>
      </c>
      <c r="AH88" s="10">
        <v>19221</v>
      </c>
      <c r="AI88" s="10">
        <v>8114</v>
      </c>
      <c r="AJ88" s="10">
        <v>1858</v>
      </c>
      <c r="AK88" s="10">
        <v>1889</v>
      </c>
      <c r="AL88" s="10">
        <v>1546</v>
      </c>
      <c r="AM88" s="10">
        <v>1574</v>
      </c>
      <c r="AN88" s="10">
        <v>2160</v>
      </c>
      <c r="AO88" s="10">
        <v>9610</v>
      </c>
      <c r="AP88" s="10">
        <v>26509</v>
      </c>
      <c r="AQ88" s="10">
        <v>18138</v>
      </c>
      <c r="AR88" s="10">
        <f t="shared" si="20"/>
        <v>129220</v>
      </c>
      <c r="AS88" s="10" t="s">
        <v>60</v>
      </c>
      <c r="AT88" s="10" t="s">
        <v>45</v>
      </c>
      <c r="AU88" s="18" t="s">
        <v>46</v>
      </c>
      <c r="AV88" s="10"/>
      <c r="AW88" s="46">
        <f t="shared" si="26"/>
        <v>0</v>
      </c>
      <c r="AX88" s="5">
        <f t="shared" si="21"/>
        <v>0</v>
      </c>
      <c r="AY88" s="10">
        <f>J6</f>
        <v>0</v>
      </c>
      <c r="AZ88" s="5">
        <f t="shared" si="18"/>
        <v>0</v>
      </c>
      <c r="BA88" s="10">
        <v>148.88999999999999</v>
      </c>
      <c r="BB88" s="5">
        <f t="shared" si="27"/>
        <v>1786.6799999999998</v>
      </c>
      <c r="BC88" s="6">
        <v>3.2969999999999999E-2</v>
      </c>
      <c r="BD88" s="5">
        <f t="shared" si="22"/>
        <v>4260.3833999999997</v>
      </c>
      <c r="BE88" s="5"/>
      <c r="BF88" s="5"/>
      <c r="BG88" s="7">
        <f t="shared" si="23"/>
        <v>6047.0633999999991</v>
      </c>
      <c r="BH88" s="7">
        <f t="shared" si="24"/>
        <v>1390.824582</v>
      </c>
      <c r="BI88" s="7">
        <f t="shared" si="25"/>
        <v>7437.8879819999993</v>
      </c>
    </row>
    <row r="89" spans="1:61" s="19" customFormat="1">
      <c r="A89" s="11" t="s">
        <v>2130</v>
      </c>
      <c r="B89" s="10" t="s">
        <v>24</v>
      </c>
      <c r="C89" s="10" t="s">
        <v>25</v>
      </c>
      <c r="D89" s="10" t="s">
        <v>26</v>
      </c>
      <c r="E89" s="10" t="s">
        <v>26</v>
      </c>
      <c r="F89" s="10" t="s">
        <v>27</v>
      </c>
      <c r="G89" s="18" t="s">
        <v>28</v>
      </c>
      <c r="H89" s="10"/>
      <c r="I89" s="18" t="s">
        <v>29</v>
      </c>
      <c r="J89" s="10" t="s">
        <v>367</v>
      </c>
      <c r="K89" s="18" t="s">
        <v>55</v>
      </c>
      <c r="L89" s="10" t="s">
        <v>26</v>
      </c>
      <c r="M89" s="10" t="s">
        <v>26</v>
      </c>
      <c r="N89" s="10" t="s">
        <v>56</v>
      </c>
      <c r="O89" s="18" t="s">
        <v>65</v>
      </c>
      <c r="P89" s="10"/>
      <c r="Q89" s="10" t="s">
        <v>368</v>
      </c>
      <c r="R89" s="18" t="s">
        <v>55</v>
      </c>
      <c r="S89" s="10" t="s">
        <v>26</v>
      </c>
      <c r="T89" s="10" t="s">
        <v>26</v>
      </c>
      <c r="U89" s="10" t="s">
        <v>56</v>
      </c>
      <c r="V89" s="18" t="s">
        <v>65</v>
      </c>
      <c r="W89" s="10"/>
      <c r="X89" s="18" t="s">
        <v>369</v>
      </c>
      <c r="Y89" s="18" t="s">
        <v>370</v>
      </c>
      <c r="Z89" s="10" t="s">
        <v>38</v>
      </c>
      <c r="AA89" s="10" t="s">
        <v>39</v>
      </c>
      <c r="AB89" s="10" t="s">
        <v>40</v>
      </c>
      <c r="AC89" s="10" t="s">
        <v>41</v>
      </c>
      <c r="AD89" s="18" t="s">
        <v>42</v>
      </c>
      <c r="AE89" s="10" t="s">
        <v>43</v>
      </c>
      <c r="AF89" s="10">
        <v>16021</v>
      </c>
      <c r="AG89" s="10">
        <v>14209</v>
      </c>
      <c r="AH89" s="10">
        <v>3956</v>
      </c>
      <c r="AI89" s="10">
        <v>5396</v>
      </c>
      <c r="AJ89" s="10">
        <v>1945</v>
      </c>
      <c r="AK89" s="10">
        <v>1885</v>
      </c>
      <c r="AL89" s="10">
        <v>1334</v>
      </c>
      <c r="AM89" s="10">
        <v>2771</v>
      </c>
      <c r="AN89" s="10">
        <v>2771</v>
      </c>
      <c r="AO89" s="10">
        <v>10809</v>
      </c>
      <c r="AP89" s="10">
        <v>17550</v>
      </c>
      <c r="AQ89" s="10">
        <v>18747</v>
      </c>
      <c r="AR89" s="10">
        <f t="shared" si="20"/>
        <v>97394</v>
      </c>
      <c r="AS89" s="10" t="s">
        <v>60</v>
      </c>
      <c r="AT89" s="10" t="s">
        <v>45</v>
      </c>
      <c r="AU89" s="18" t="s">
        <v>46</v>
      </c>
      <c r="AV89" s="10"/>
      <c r="AW89" s="46">
        <f t="shared" si="26"/>
        <v>0</v>
      </c>
      <c r="AX89" s="5">
        <f t="shared" si="21"/>
        <v>0</v>
      </c>
      <c r="AY89" s="10">
        <f>J6</f>
        <v>0</v>
      </c>
      <c r="AZ89" s="5">
        <f t="shared" si="18"/>
        <v>0</v>
      </c>
      <c r="BA89" s="10">
        <v>148.88999999999999</v>
      </c>
      <c r="BB89" s="5">
        <f t="shared" si="27"/>
        <v>1786.6799999999998</v>
      </c>
      <c r="BC89" s="6">
        <v>3.2969999999999999E-2</v>
      </c>
      <c r="BD89" s="5">
        <f t="shared" si="22"/>
        <v>3211.0801799999999</v>
      </c>
      <c r="BE89" s="5"/>
      <c r="BF89" s="5"/>
      <c r="BG89" s="7">
        <f t="shared" si="23"/>
        <v>4997.7601799999993</v>
      </c>
      <c r="BH89" s="7">
        <f t="shared" si="24"/>
        <v>1149.4848413999998</v>
      </c>
      <c r="BI89" s="7">
        <f t="shared" si="25"/>
        <v>6147.2450213999991</v>
      </c>
    </row>
    <row r="90" spans="1:61" s="19" customFormat="1">
      <c r="A90" s="11" t="s">
        <v>2131</v>
      </c>
      <c r="B90" s="10" t="s">
        <v>24</v>
      </c>
      <c r="C90" s="10" t="s">
        <v>25</v>
      </c>
      <c r="D90" s="10" t="s">
        <v>26</v>
      </c>
      <c r="E90" s="10" t="s">
        <v>26</v>
      </c>
      <c r="F90" s="10" t="s">
        <v>61</v>
      </c>
      <c r="G90" s="18" t="s">
        <v>28</v>
      </c>
      <c r="H90" s="10"/>
      <c r="I90" s="18" t="s">
        <v>29</v>
      </c>
      <c r="J90" s="10" t="s">
        <v>371</v>
      </c>
      <c r="K90" s="18" t="s">
        <v>314</v>
      </c>
      <c r="L90" s="10" t="s">
        <v>26</v>
      </c>
      <c r="M90" s="10" t="s">
        <v>26</v>
      </c>
      <c r="N90" s="10" t="s">
        <v>315</v>
      </c>
      <c r="O90" s="18" t="s">
        <v>372</v>
      </c>
      <c r="P90" s="10"/>
      <c r="Q90" s="10" t="s">
        <v>373</v>
      </c>
      <c r="R90" s="18" t="s">
        <v>314</v>
      </c>
      <c r="S90" s="10" t="s">
        <v>26</v>
      </c>
      <c r="T90" s="10" t="s">
        <v>26</v>
      </c>
      <c r="U90" s="10" t="s">
        <v>315</v>
      </c>
      <c r="V90" s="18" t="s">
        <v>372</v>
      </c>
      <c r="W90" s="10"/>
      <c r="X90" s="18" t="s">
        <v>374</v>
      </c>
      <c r="Y90" s="18" t="s">
        <v>375</v>
      </c>
      <c r="Z90" s="10" t="s">
        <v>38</v>
      </c>
      <c r="AA90" s="10" t="s">
        <v>39</v>
      </c>
      <c r="AB90" s="10" t="s">
        <v>40</v>
      </c>
      <c r="AC90" s="10" t="s">
        <v>41</v>
      </c>
      <c r="AD90" s="18" t="s">
        <v>42</v>
      </c>
      <c r="AE90" s="10" t="s">
        <v>43</v>
      </c>
      <c r="AF90" s="10">
        <v>0</v>
      </c>
      <c r="AG90" s="10">
        <v>19078</v>
      </c>
      <c r="AH90" s="10">
        <v>0</v>
      </c>
      <c r="AI90" s="10">
        <v>17687</v>
      </c>
      <c r="AJ90" s="10">
        <v>0</v>
      </c>
      <c r="AK90" s="10">
        <v>9792</v>
      </c>
      <c r="AL90" s="10">
        <v>0</v>
      </c>
      <c r="AM90" s="10">
        <v>16450</v>
      </c>
      <c r="AN90" s="10">
        <v>0</v>
      </c>
      <c r="AO90" s="10">
        <v>4094</v>
      </c>
      <c r="AP90" s="10">
        <v>0</v>
      </c>
      <c r="AQ90" s="10">
        <v>31525</v>
      </c>
      <c r="AR90" s="10">
        <f t="shared" si="20"/>
        <v>98626</v>
      </c>
      <c r="AS90" s="10" t="s">
        <v>99</v>
      </c>
      <c r="AT90" s="10" t="s">
        <v>45</v>
      </c>
      <c r="AU90" s="18" t="s">
        <v>46</v>
      </c>
      <c r="AV90" s="10"/>
      <c r="AW90" s="46">
        <f t="shared" si="26"/>
        <v>0</v>
      </c>
      <c r="AX90" s="5">
        <f t="shared" si="21"/>
        <v>0</v>
      </c>
      <c r="AY90" s="10">
        <f>I6</f>
        <v>0</v>
      </c>
      <c r="AZ90" s="5">
        <f t="shared" si="18"/>
        <v>0</v>
      </c>
      <c r="BA90" s="10">
        <v>30.84</v>
      </c>
      <c r="BB90" s="5">
        <f t="shared" si="27"/>
        <v>370.08</v>
      </c>
      <c r="BC90" s="6">
        <v>3.3070000000000002E-2</v>
      </c>
      <c r="BD90" s="5">
        <f t="shared" si="22"/>
        <v>3261.5618200000004</v>
      </c>
      <c r="BE90" s="5"/>
      <c r="BF90" s="5"/>
      <c r="BG90" s="7">
        <f t="shared" si="23"/>
        <v>3631.6418200000003</v>
      </c>
      <c r="BH90" s="7">
        <f t="shared" si="24"/>
        <v>835.2776186000001</v>
      </c>
      <c r="BI90" s="7">
        <f t="shared" si="25"/>
        <v>4466.9194385999999</v>
      </c>
    </row>
    <row r="91" spans="1:61" s="19" customFormat="1">
      <c r="A91" s="11" t="s">
        <v>2132</v>
      </c>
      <c r="B91" s="10" t="s">
        <v>24</v>
      </c>
      <c r="C91" s="10" t="s">
        <v>25</v>
      </c>
      <c r="D91" s="10" t="s">
        <v>26</v>
      </c>
      <c r="E91" s="10" t="s">
        <v>26</v>
      </c>
      <c r="F91" s="10" t="s">
        <v>27</v>
      </c>
      <c r="G91" s="18" t="s">
        <v>28</v>
      </c>
      <c r="H91" s="10"/>
      <c r="I91" s="18" t="s">
        <v>29</v>
      </c>
      <c r="J91" s="10" t="s">
        <v>376</v>
      </c>
      <c r="K91" s="18" t="s">
        <v>377</v>
      </c>
      <c r="L91" s="10" t="s">
        <v>26</v>
      </c>
      <c r="M91" s="10" t="s">
        <v>26</v>
      </c>
      <c r="N91" s="10" t="s">
        <v>378</v>
      </c>
      <c r="O91" s="18" t="s">
        <v>379</v>
      </c>
      <c r="P91" s="10"/>
      <c r="Q91" s="10" t="s">
        <v>376</v>
      </c>
      <c r="R91" s="18" t="s">
        <v>377</v>
      </c>
      <c r="S91" s="10" t="s">
        <v>26</v>
      </c>
      <c r="T91" s="10" t="s">
        <v>26</v>
      </c>
      <c r="U91" s="10" t="s">
        <v>378</v>
      </c>
      <c r="V91" s="18" t="s">
        <v>380</v>
      </c>
      <c r="W91" s="10"/>
      <c r="X91" s="18" t="s">
        <v>381</v>
      </c>
      <c r="Y91" s="18" t="s">
        <v>382</v>
      </c>
      <c r="Z91" s="10" t="s">
        <v>38</v>
      </c>
      <c r="AA91" s="10" t="s">
        <v>39</v>
      </c>
      <c r="AB91" s="10" t="s">
        <v>40</v>
      </c>
      <c r="AC91" s="10" t="s">
        <v>41</v>
      </c>
      <c r="AD91" s="18" t="s">
        <v>42</v>
      </c>
      <c r="AE91" s="10" t="s">
        <v>43</v>
      </c>
      <c r="AF91" s="10">
        <v>55</v>
      </c>
      <c r="AG91" s="10">
        <v>55</v>
      </c>
      <c r="AH91" s="10">
        <v>55</v>
      </c>
      <c r="AI91" s="10">
        <v>55</v>
      </c>
      <c r="AJ91" s="10">
        <v>55</v>
      </c>
      <c r="AK91" s="10">
        <v>55</v>
      </c>
      <c r="AL91" s="10">
        <v>55</v>
      </c>
      <c r="AM91" s="10">
        <v>0</v>
      </c>
      <c r="AN91" s="10">
        <v>55</v>
      </c>
      <c r="AO91" s="10">
        <v>55</v>
      </c>
      <c r="AP91" s="10">
        <v>55</v>
      </c>
      <c r="AQ91" s="10">
        <v>55</v>
      </c>
      <c r="AR91" s="10">
        <f t="shared" si="20"/>
        <v>605</v>
      </c>
      <c r="AS91" s="10" t="s">
        <v>304</v>
      </c>
      <c r="AT91" s="10" t="s">
        <v>45</v>
      </c>
      <c r="AU91" s="18" t="s">
        <v>46</v>
      </c>
      <c r="AV91" s="10"/>
      <c r="AW91" s="46">
        <f t="shared" si="26"/>
        <v>0</v>
      </c>
      <c r="AX91" s="5">
        <f t="shared" si="21"/>
        <v>0</v>
      </c>
      <c r="AY91" s="10">
        <f>H6</f>
        <v>0</v>
      </c>
      <c r="AZ91" s="5">
        <f t="shared" si="18"/>
        <v>0</v>
      </c>
      <c r="BA91" s="10">
        <v>9.48</v>
      </c>
      <c r="BB91" s="5">
        <f t="shared" si="27"/>
        <v>113.76</v>
      </c>
      <c r="BC91" s="6">
        <v>3.5580000000000001E-2</v>
      </c>
      <c r="BD91" s="5">
        <f t="shared" si="22"/>
        <v>21.5259</v>
      </c>
      <c r="BE91" s="5"/>
      <c r="BF91" s="5"/>
      <c r="BG91" s="7">
        <f t="shared" si="23"/>
        <v>135.2859</v>
      </c>
      <c r="BH91" s="7">
        <f t="shared" si="24"/>
        <v>31.115757000000002</v>
      </c>
      <c r="BI91" s="7">
        <f t="shared" si="25"/>
        <v>166.401657</v>
      </c>
    </row>
    <row r="92" spans="1:61" s="19" customFormat="1">
      <c r="A92" s="11" t="s">
        <v>2133</v>
      </c>
      <c r="B92" s="10" t="s">
        <v>24</v>
      </c>
      <c r="C92" s="10" t="s">
        <v>25</v>
      </c>
      <c r="D92" s="10" t="s">
        <v>26</v>
      </c>
      <c r="E92" s="10" t="s">
        <v>26</v>
      </c>
      <c r="F92" s="10" t="s">
        <v>61</v>
      </c>
      <c r="G92" s="18" t="s">
        <v>28</v>
      </c>
      <c r="H92" s="10"/>
      <c r="I92" s="18" t="s">
        <v>29</v>
      </c>
      <c r="J92" s="10" t="s">
        <v>383</v>
      </c>
      <c r="K92" s="18" t="s">
        <v>384</v>
      </c>
      <c r="L92" s="10" t="s">
        <v>26</v>
      </c>
      <c r="M92" s="10" t="s">
        <v>26</v>
      </c>
      <c r="N92" s="10" t="s">
        <v>385</v>
      </c>
      <c r="O92" s="18" t="s">
        <v>151</v>
      </c>
      <c r="P92" s="10"/>
      <c r="Q92" s="10" t="s">
        <v>383</v>
      </c>
      <c r="R92" s="18" t="s">
        <v>384</v>
      </c>
      <c r="S92" s="10" t="s">
        <v>26</v>
      </c>
      <c r="T92" s="10" t="s">
        <v>26</v>
      </c>
      <c r="U92" s="10" t="s">
        <v>385</v>
      </c>
      <c r="V92" s="18" t="s">
        <v>151</v>
      </c>
      <c r="W92" s="10"/>
      <c r="X92" s="18" t="s">
        <v>386</v>
      </c>
      <c r="Y92" s="18" t="s">
        <v>387</v>
      </c>
      <c r="Z92" s="10" t="s">
        <v>38</v>
      </c>
      <c r="AA92" s="10" t="s">
        <v>39</v>
      </c>
      <c r="AB92" s="10" t="s">
        <v>40</v>
      </c>
      <c r="AC92" s="10" t="s">
        <v>41</v>
      </c>
      <c r="AD92" s="18" t="s">
        <v>42</v>
      </c>
      <c r="AE92" s="10" t="s">
        <v>43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9722</v>
      </c>
      <c r="AR92" s="10">
        <f t="shared" si="20"/>
        <v>9722</v>
      </c>
      <c r="AS92" s="10" t="s">
        <v>304</v>
      </c>
      <c r="AT92" s="10" t="s">
        <v>45</v>
      </c>
      <c r="AU92" s="18" t="s">
        <v>46</v>
      </c>
      <c r="AV92" s="10"/>
      <c r="AW92" s="46">
        <f t="shared" si="26"/>
        <v>0</v>
      </c>
      <c r="AX92" s="5">
        <f t="shared" si="21"/>
        <v>0</v>
      </c>
      <c r="AY92" s="10">
        <f>H6</f>
        <v>0</v>
      </c>
      <c r="AZ92" s="5">
        <f t="shared" si="18"/>
        <v>0</v>
      </c>
      <c r="BA92" s="10">
        <v>9.48</v>
      </c>
      <c r="BB92" s="5">
        <f t="shared" si="27"/>
        <v>113.76</v>
      </c>
      <c r="BC92" s="6">
        <v>3.5580000000000001E-2</v>
      </c>
      <c r="BD92" s="5">
        <f t="shared" si="22"/>
        <v>345.90876000000003</v>
      </c>
      <c r="BE92" s="5"/>
      <c r="BF92" s="5"/>
      <c r="BG92" s="7">
        <f t="shared" si="23"/>
        <v>459.66876000000002</v>
      </c>
      <c r="BH92" s="7">
        <f t="shared" si="24"/>
        <v>105.72381480000001</v>
      </c>
      <c r="BI92" s="7">
        <f t="shared" si="25"/>
        <v>565.39257480000003</v>
      </c>
    </row>
    <row r="93" spans="1:61" s="19" customFormat="1">
      <c r="A93" s="11" t="s">
        <v>2134</v>
      </c>
      <c r="B93" s="10" t="s">
        <v>24</v>
      </c>
      <c r="C93" s="10" t="s">
        <v>25</v>
      </c>
      <c r="D93" s="10" t="s">
        <v>26</v>
      </c>
      <c r="E93" s="10" t="s">
        <v>26</v>
      </c>
      <c r="F93" s="10" t="s">
        <v>27</v>
      </c>
      <c r="G93" s="18" t="s">
        <v>28</v>
      </c>
      <c r="H93" s="10"/>
      <c r="I93" s="18" t="s">
        <v>29</v>
      </c>
      <c r="J93" s="10" t="s">
        <v>388</v>
      </c>
      <c r="K93" s="18" t="s">
        <v>389</v>
      </c>
      <c r="L93" s="10" t="s">
        <v>26</v>
      </c>
      <c r="M93" s="10" t="s">
        <v>26</v>
      </c>
      <c r="N93" s="10" t="s">
        <v>390</v>
      </c>
      <c r="O93" s="18" t="s">
        <v>391</v>
      </c>
      <c r="P93" s="10"/>
      <c r="Q93" s="10" t="s">
        <v>392</v>
      </c>
      <c r="R93" s="18" t="s">
        <v>389</v>
      </c>
      <c r="S93" s="10" t="s">
        <v>26</v>
      </c>
      <c r="T93" s="10" t="s">
        <v>26</v>
      </c>
      <c r="U93" s="10" t="s">
        <v>390</v>
      </c>
      <c r="V93" s="18" t="s">
        <v>391</v>
      </c>
      <c r="W93" s="10"/>
      <c r="X93" s="18" t="s">
        <v>393</v>
      </c>
      <c r="Y93" s="18" t="s">
        <v>394</v>
      </c>
      <c r="Z93" s="10" t="s">
        <v>38</v>
      </c>
      <c r="AA93" s="10" t="s">
        <v>39</v>
      </c>
      <c r="AB93" s="10" t="s">
        <v>97</v>
      </c>
      <c r="AC93" s="10" t="s">
        <v>41</v>
      </c>
      <c r="AD93" s="18" t="s">
        <v>42</v>
      </c>
      <c r="AE93" s="10" t="s">
        <v>43</v>
      </c>
      <c r="AF93" s="10">
        <v>13583</v>
      </c>
      <c r="AG93" s="10">
        <v>14785</v>
      </c>
      <c r="AH93" s="10">
        <v>12531</v>
      </c>
      <c r="AI93" s="10">
        <v>4358</v>
      </c>
      <c r="AJ93" s="10">
        <v>4254</v>
      </c>
      <c r="AK93" s="10">
        <v>1709</v>
      </c>
      <c r="AL93" s="10">
        <v>1715</v>
      </c>
      <c r="AM93" s="10">
        <v>1277</v>
      </c>
      <c r="AN93" s="10">
        <v>2319</v>
      </c>
      <c r="AO93" s="10">
        <v>9678</v>
      </c>
      <c r="AP93" s="10">
        <v>14198</v>
      </c>
      <c r="AQ93" s="10">
        <v>12017</v>
      </c>
      <c r="AR93" s="10">
        <f t="shared" si="20"/>
        <v>92424</v>
      </c>
      <c r="AS93" s="10" t="s">
        <v>60</v>
      </c>
      <c r="AT93" s="10" t="s">
        <v>45</v>
      </c>
      <c r="AU93" s="18" t="s">
        <v>46</v>
      </c>
      <c r="AV93" s="10"/>
      <c r="AW93" s="46">
        <f t="shared" si="26"/>
        <v>0</v>
      </c>
      <c r="AX93" s="5">
        <f t="shared" si="21"/>
        <v>0</v>
      </c>
      <c r="AY93" s="10">
        <f>J6</f>
        <v>0</v>
      </c>
      <c r="AZ93" s="5">
        <f t="shared" si="18"/>
        <v>0</v>
      </c>
      <c r="BA93" s="10">
        <v>148.88999999999999</v>
      </c>
      <c r="BB93" s="5">
        <f t="shared" si="27"/>
        <v>1786.6799999999998</v>
      </c>
      <c r="BC93" s="6">
        <v>3.2969999999999999E-2</v>
      </c>
      <c r="BD93" s="5">
        <f t="shared" si="22"/>
        <v>3047.2192799999998</v>
      </c>
      <c r="BE93" s="5"/>
      <c r="BF93" s="5"/>
      <c r="BG93" s="7">
        <f t="shared" si="23"/>
        <v>4833.8992799999996</v>
      </c>
      <c r="BH93" s="7">
        <f t="shared" si="24"/>
        <v>1111.7968343999999</v>
      </c>
      <c r="BI93" s="7">
        <f t="shared" si="25"/>
        <v>5945.6961143999997</v>
      </c>
    </row>
    <row r="94" spans="1:61" s="19" customFormat="1">
      <c r="A94" s="11" t="s">
        <v>2135</v>
      </c>
      <c r="B94" s="10" t="s">
        <v>24</v>
      </c>
      <c r="C94" s="10" t="s">
        <v>25</v>
      </c>
      <c r="D94" s="10" t="s">
        <v>26</v>
      </c>
      <c r="E94" s="10" t="s">
        <v>26</v>
      </c>
      <c r="F94" s="10" t="s">
        <v>61</v>
      </c>
      <c r="G94" s="18" t="s">
        <v>28</v>
      </c>
      <c r="H94" s="10"/>
      <c r="I94" s="18" t="s">
        <v>29</v>
      </c>
      <c r="J94" s="10" t="s">
        <v>395</v>
      </c>
      <c r="K94" s="18" t="s">
        <v>396</v>
      </c>
      <c r="L94" s="10" t="s">
        <v>26</v>
      </c>
      <c r="M94" s="10" t="s">
        <v>26</v>
      </c>
      <c r="N94" s="10" t="s">
        <v>397</v>
      </c>
      <c r="O94" s="18" t="s">
        <v>398</v>
      </c>
      <c r="P94" s="10"/>
      <c r="Q94" s="10" t="s">
        <v>399</v>
      </c>
      <c r="R94" s="18" t="s">
        <v>396</v>
      </c>
      <c r="S94" s="10" t="s">
        <v>26</v>
      </c>
      <c r="T94" s="10" t="s">
        <v>26</v>
      </c>
      <c r="U94" s="10" t="s">
        <v>397</v>
      </c>
      <c r="V94" s="18" t="s">
        <v>398</v>
      </c>
      <c r="W94" s="10"/>
      <c r="X94" s="18" t="s">
        <v>400</v>
      </c>
      <c r="Y94" s="18" t="s">
        <v>401</v>
      </c>
      <c r="Z94" s="10" t="s">
        <v>38</v>
      </c>
      <c r="AA94" s="10" t="s">
        <v>39</v>
      </c>
      <c r="AB94" s="10" t="s">
        <v>40</v>
      </c>
      <c r="AC94" s="10" t="s">
        <v>41</v>
      </c>
      <c r="AD94" s="18" t="s">
        <v>42</v>
      </c>
      <c r="AE94" s="10" t="s">
        <v>43</v>
      </c>
      <c r="AF94" s="10">
        <v>28197</v>
      </c>
      <c r="AG94" s="10">
        <v>22250</v>
      </c>
      <c r="AH94" s="10">
        <v>18024</v>
      </c>
      <c r="AI94" s="10">
        <v>4669</v>
      </c>
      <c r="AJ94" s="10">
        <v>56</v>
      </c>
      <c r="AK94" s="10">
        <v>933</v>
      </c>
      <c r="AL94" s="10">
        <v>959</v>
      </c>
      <c r="AM94" s="10">
        <v>1108</v>
      </c>
      <c r="AN94" s="10">
        <v>2466</v>
      </c>
      <c r="AO94" s="10">
        <v>10115</v>
      </c>
      <c r="AP94" s="10">
        <v>26732</v>
      </c>
      <c r="AQ94" s="10">
        <v>24681</v>
      </c>
      <c r="AR94" s="10">
        <f t="shared" si="20"/>
        <v>140190</v>
      </c>
      <c r="AS94" s="10" t="s">
        <v>60</v>
      </c>
      <c r="AT94" s="10" t="s">
        <v>45</v>
      </c>
      <c r="AU94" s="18" t="s">
        <v>46</v>
      </c>
      <c r="AV94" s="10"/>
      <c r="AW94" s="46">
        <f t="shared" si="26"/>
        <v>0</v>
      </c>
      <c r="AX94" s="5">
        <f t="shared" si="21"/>
        <v>0</v>
      </c>
      <c r="AY94" s="10">
        <f>J6</f>
        <v>0</v>
      </c>
      <c r="AZ94" s="5">
        <f t="shared" si="18"/>
        <v>0</v>
      </c>
      <c r="BA94" s="10">
        <v>148.88999999999999</v>
      </c>
      <c r="BB94" s="5">
        <f t="shared" si="27"/>
        <v>1786.6799999999998</v>
      </c>
      <c r="BC94" s="6">
        <v>3.2969999999999999E-2</v>
      </c>
      <c r="BD94" s="5">
        <f t="shared" si="22"/>
        <v>4622.0643</v>
      </c>
      <c r="BE94" s="5"/>
      <c r="BF94" s="5"/>
      <c r="BG94" s="7">
        <f t="shared" si="23"/>
        <v>6408.7443000000003</v>
      </c>
      <c r="BH94" s="7">
        <f t="shared" si="24"/>
        <v>1474.0111890000001</v>
      </c>
      <c r="BI94" s="7">
        <f t="shared" si="25"/>
        <v>7882.7554890000001</v>
      </c>
    </row>
    <row r="95" spans="1:61" s="19" customFormat="1">
      <c r="A95" s="11" t="s">
        <v>2136</v>
      </c>
      <c r="B95" s="10" t="s">
        <v>24</v>
      </c>
      <c r="C95" s="10" t="s">
        <v>25</v>
      </c>
      <c r="D95" s="10" t="s">
        <v>26</v>
      </c>
      <c r="E95" s="10" t="s">
        <v>26</v>
      </c>
      <c r="F95" s="10" t="s">
        <v>61</v>
      </c>
      <c r="G95" s="18" t="s">
        <v>28</v>
      </c>
      <c r="H95" s="10"/>
      <c r="I95" s="18" t="s">
        <v>29</v>
      </c>
      <c r="J95" s="10" t="s">
        <v>395</v>
      </c>
      <c r="K95" s="18" t="s">
        <v>396</v>
      </c>
      <c r="L95" s="10" t="s">
        <v>26</v>
      </c>
      <c r="M95" s="10" t="s">
        <v>26</v>
      </c>
      <c r="N95" s="10" t="s">
        <v>397</v>
      </c>
      <c r="O95" s="18" t="s">
        <v>398</v>
      </c>
      <c r="P95" s="10"/>
      <c r="Q95" s="10" t="s">
        <v>395</v>
      </c>
      <c r="R95" s="18" t="s">
        <v>402</v>
      </c>
      <c r="S95" s="10" t="s">
        <v>26</v>
      </c>
      <c r="T95" s="10" t="s">
        <v>26</v>
      </c>
      <c r="U95" s="10" t="s">
        <v>403</v>
      </c>
      <c r="V95" s="18" t="s">
        <v>33</v>
      </c>
      <c r="W95" s="10"/>
      <c r="X95" s="18" t="s">
        <v>404</v>
      </c>
      <c r="Y95" s="10"/>
      <c r="Z95" s="10" t="s">
        <v>38</v>
      </c>
      <c r="AA95" s="10" t="s">
        <v>405</v>
      </c>
      <c r="AB95" s="10" t="s">
        <v>406</v>
      </c>
      <c r="AC95" s="10" t="s">
        <v>41</v>
      </c>
      <c r="AD95" s="18" t="s">
        <v>42</v>
      </c>
      <c r="AE95" s="10" t="s">
        <v>43</v>
      </c>
      <c r="AF95" s="10">
        <v>43088</v>
      </c>
      <c r="AG95" s="10">
        <v>34955</v>
      </c>
      <c r="AH95" s="10">
        <v>28482</v>
      </c>
      <c r="AI95" s="10">
        <v>22</v>
      </c>
      <c r="AJ95" s="10">
        <v>13367</v>
      </c>
      <c r="AK95" s="10">
        <v>9341</v>
      </c>
      <c r="AL95" s="10">
        <v>7990</v>
      </c>
      <c r="AM95" s="10">
        <v>8532</v>
      </c>
      <c r="AN95" s="10">
        <v>11971</v>
      </c>
      <c r="AO95" s="10">
        <v>22334</v>
      </c>
      <c r="AP95" s="10">
        <v>29836</v>
      </c>
      <c r="AQ95" s="10">
        <v>35719</v>
      </c>
      <c r="AR95" s="10">
        <f t="shared" si="20"/>
        <v>245637</v>
      </c>
      <c r="AS95" s="10" t="s">
        <v>88</v>
      </c>
      <c r="AT95" s="10" t="s">
        <v>45</v>
      </c>
      <c r="AU95" s="18" t="s">
        <v>407</v>
      </c>
      <c r="AV95" s="10">
        <v>8760</v>
      </c>
      <c r="AW95" s="46">
        <f t="shared" si="26"/>
        <v>0</v>
      </c>
      <c r="AX95" s="5">
        <f t="shared" si="21"/>
        <v>0</v>
      </c>
      <c r="AY95" s="10">
        <f>K6</f>
        <v>0</v>
      </c>
      <c r="AZ95" s="5">
        <f t="shared" si="18"/>
        <v>0</v>
      </c>
      <c r="BA95" s="10">
        <v>4.6699999999999997E-3</v>
      </c>
      <c r="BB95" s="5">
        <f>BA95*AV95*AU95</f>
        <v>8181.84</v>
      </c>
      <c r="BC95" s="10">
        <v>1.7250000000000001E-2</v>
      </c>
      <c r="BD95" s="5">
        <f t="shared" si="22"/>
        <v>4237.2382500000003</v>
      </c>
      <c r="BE95" s="10"/>
      <c r="BF95" s="10"/>
      <c r="BG95" s="7">
        <f t="shared" si="23"/>
        <v>12419.07825</v>
      </c>
      <c r="BH95" s="7">
        <f t="shared" si="24"/>
        <v>2856.3879975000004</v>
      </c>
      <c r="BI95" s="7">
        <f t="shared" si="25"/>
        <v>15275.4662475</v>
      </c>
    </row>
    <row r="96" spans="1:61" s="19" customFormat="1">
      <c r="A96" s="11" t="s">
        <v>2137</v>
      </c>
      <c r="B96" s="10" t="s">
        <v>24</v>
      </c>
      <c r="C96" s="10" t="s">
        <v>25</v>
      </c>
      <c r="D96" s="10" t="s">
        <v>26</v>
      </c>
      <c r="E96" s="10" t="s">
        <v>26</v>
      </c>
      <c r="F96" s="10" t="s">
        <v>27</v>
      </c>
      <c r="G96" s="18" t="s">
        <v>28</v>
      </c>
      <c r="H96" s="10"/>
      <c r="I96" s="18" t="s">
        <v>29</v>
      </c>
      <c r="J96" s="10" t="s">
        <v>408</v>
      </c>
      <c r="K96" s="18" t="s">
        <v>409</v>
      </c>
      <c r="L96" s="10" t="s">
        <v>26</v>
      </c>
      <c r="M96" s="10" t="s">
        <v>26</v>
      </c>
      <c r="N96" s="10" t="s">
        <v>410</v>
      </c>
      <c r="O96" s="18" t="s">
        <v>411</v>
      </c>
      <c r="P96" s="10"/>
      <c r="Q96" s="10" t="s">
        <v>408</v>
      </c>
      <c r="R96" s="18" t="s">
        <v>409</v>
      </c>
      <c r="S96" s="10" t="s">
        <v>26</v>
      </c>
      <c r="T96" s="10" t="s">
        <v>26</v>
      </c>
      <c r="U96" s="10" t="s">
        <v>410</v>
      </c>
      <c r="V96" s="18" t="s">
        <v>411</v>
      </c>
      <c r="W96" s="10"/>
      <c r="X96" s="18" t="s">
        <v>412</v>
      </c>
      <c r="Y96" s="18" t="s">
        <v>413</v>
      </c>
      <c r="Z96" s="10" t="s">
        <v>38</v>
      </c>
      <c r="AA96" s="10" t="s">
        <v>39</v>
      </c>
      <c r="AB96" s="10" t="s">
        <v>40</v>
      </c>
      <c r="AC96" s="10" t="s">
        <v>414</v>
      </c>
      <c r="AD96" s="18" t="s">
        <v>42</v>
      </c>
      <c r="AE96" s="10" t="s">
        <v>43</v>
      </c>
      <c r="AF96" s="10">
        <v>21029</v>
      </c>
      <c r="AG96" s="10">
        <v>19889</v>
      </c>
      <c r="AH96" s="10">
        <v>13437</v>
      </c>
      <c r="AI96" s="10">
        <v>3288</v>
      </c>
      <c r="AJ96" s="10">
        <v>7802</v>
      </c>
      <c r="AK96" s="10">
        <v>5531</v>
      </c>
      <c r="AL96" s="10">
        <v>2881</v>
      </c>
      <c r="AM96" s="10">
        <v>2691</v>
      </c>
      <c r="AN96" s="10">
        <v>3732</v>
      </c>
      <c r="AO96" s="10">
        <v>9521</v>
      </c>
      <c r="AP96" s="10">
        <v>16377</v>
      </c>
      <c r="AQ96" s="10">
        <v>22989</v>
      </c>
      <c r="AR96" s="10">
        <f t="shared" si="20"/>
        <v>129167</v>
      </c>
      <c r="AS96" s="10" t="s">
        <v>60</v>
      </c>
      <c r="AT96" s="10" t="s">
        <v>45</v>
      </c>
      <c r="AU96" s="18" t="s">
        <v>46</v>
      </c>
      <c r="AV96" s="10"/>
      <c r="AW96" s="46">
        <f t="shared" si="26"/>
        <v>0</v>
      </c>
      <c r="AX96" s="5">
        <f t="shared" si="21"/>
        <v>0</v>
      </c>
      <c r="AY96" s="10">
        <f>J6</f>
        <v>0</v>
      </c>
      <c r="AZ96" s="5">
        <f t="shared" si="18"/>
        <v>0</v>
      </c>
      <c r="BA96" s="10">
        <v>148.88999999999999</v>
      </c>
      <c r="BB96" s="5">
        <f>BA96*12</f>
        <v>1786.6799999999998</v>
      </c>
      <c r="BC96" s="6">
        <v>3.2969999999999999E-2</v>
      </c>
      <c r="BD96" s="5">
        <f t="shared" si="22"/>
        <v>4258.6359899999998</v>
      </c>
      <c r="BE96" s="5"/>
      <c r="BF96" s="5"/>
      <c r="BG96" s="7">
        <f t="shared" si="23"/>
        <v>6045.3159899999991</v>
      </c>
      <c r="BH96" s="7">
        <f t="shared" si="24"/>
        <v>1390.4226776999999</v>
      </c>
      <c r="BI96" s="7">
        <f t="shared" si="25"/>
        <v>7435.7386676999995</v>
      </c>
    </row>
    <row r="97" spans="1:61" s="19" customFormat="1">
      <c r="A97" s="11" t="s">
        <v>2138</v>
      </c>
      <c r="B97" s="10" t="s">
        <v>24</v>
      </c>
      <c r="C97" s="10" t="s">
        <v>25</v>
      </c>
      <c r="D97" s="10" t="s">
        <v>26</v>
      </c>
      <c r="E97" s="10" t="s">
        <v>26</v>
      </c>
      <c r="F97" s="10" t="s">
        <v>61</v>
      </c>
      <c r="G97" s="18" t="s">
        <v>28</v>
      </c>
      <c r="H97" s="10"/>
      <c r="I97" s="18" t="s">
        <v>29</v>
      </c>
      <c r="J97" s="10" t="s">
        <v>415</v>
      </c>
      <c r="K97" s="18" t="s">
        <v>416</v>
      </c>
      <c r="L97" s="10" t="s">
        <v>26</v>
      </c>
      <c r="M97" s="10" t="s">
        <v>26</v>
      </c>
      <c r="N97" s="10" t="s">
        <v>417</v>
      </c>
      <c r="O97" s="18" t="s">
        <v>418</v>
      </c>
      <c r="P97" s="10"/>
      <c r="Q97" s="10" t="s">
        <v>415</v>
      </c>
      <c r="R97" s="18" t="s">
        <v>416</v>
      </c>
      <c r="S97" s="10" t="s">
        <v>26</v>
      </c>
      <c r="T97" s="10" t="s">
        <v>26</v>
      </c>
      <c r="U97" s="10" t="s">
        <v>417</v>
      </c>
      <c r="V97" s="18" t="s">
        <v>418</v>
      </c>
      <c r="W97" s="10"/>
      <c r="X97" s="18" t="s">
        <v>419</v>
      </c>
      <c r="Y97" s="18" t="s">
        <v>420</v>
      </c>
      <c r="Z97" s="10" t="s">
        <v>38</v>
      </c>
      <c r="AA97" s="10" t="s">
        <v>39</v>
      </c>
      <c r="AB97" s="10" t="s">
        <v>40</v>
      </c>
      <c r="AC97" s="10" t="s">
        <v>41</v>
      </c>
      <c r="AD97" s="18" t="s">
        <v>42</v>
      </c>
      <c r="AE97" s="10" t="s">
        <v>43</v>
      </c>
      <c r="AF97" s="10">
        <v>15943</v>
      </c>
      <c r="AG97" s="10">
        <v>11434</v>
      </c>
      <c r="AH97" s="10">
        <v>9138</v>
      </c>
      <c r="AI97" s="10">
        <v>3224</v>
      </c>
      <c r="AJ97" s="10">
        <v>3204</v>
      </c>
      <c r="AK97" s="10">
        <v>1839</v>
      </c>
      <c r="AL97" s="10">
        <v>1809</v>
      </c>
      <c r="AM97" s="10">
        <v>1708</v>
      </c>
      <c r="AN97" s="10">
        <v>4368</v>
      </c>
      <c r="AO97" s="10">
        <v>0</v>
      </c>
      <c r="AP97" s="10">
        <v>21370</v>
      </c>
      <c r="AQ97" s="10">
        <v>17495</v>
      </c>
      <c r="AR97" s="10">
        <f t="shared" si="20"/>
        <v>91532</v>
      </c>
      <c r="AS97" s="10" t="s">
        <v>60</v>
      </c>
      <c r="AT97" s="10" t="s">
        <v>45</v>
      </c>
      <c r="AU97" s="18" t="s">
        <v>46</v>
      </c>
      <c r="AV97" s="10"/>
      <c r="AW97" s="46">
        <f t="shared" si="26"/>
        <v>0</v>
      </c>
      <c r="AX97" s="5">
        <f t="shared" si="21"/>
        <v>0</v>
      </c>
      <c r="AY97" s="10">
        <f>J6</f>
        <v>0</v>
      </c>
      <c r="AZ97" s="5">
        <f t="shared" si="18"/>
        <v>0</v>
      </c>
      <c r="BA97" s="10">
        <v>148.88999999999999</v>
      </c>
      <c r="BB97" s="5">
        <f>BA97*12</f>
        <v>1786.6799999999998</v>
      </c>
      <c r="BC97" s="6">
        <v>3.2969999999999999E-2</v>
      </c>
      <c r="BD97" s="5">
        <f t="shared" si="22"/>
        <v>3017.8100399999998</v>
      </c>
      <c r="BE97" s="5"/>
      <c r="BF97" s="5"/>
      <c r="BG97" s="7">
        <f t="shared" si="23"/>
        <v>4804.4900399999997</v>
      </c>
      <c r="BH97" s="7">
        <f t="shared" si="24"/>
        <v>1105.0327092</v>
      </c>
      <c r="BI97" s="7">
        <f t="shared" si="25"/>
        <v>5909.5227491999995</v>
      </c>
    </row>
    <row r="98" spans="1:61" s="19" customFormat="1">
      <c r="A98" s="11" t="s">
        <v>2139</v>
      </c>
      <c r="B98" s="10" t="s">
        <v>24</v>
      </c>
      <c r="C98" s="10" t="s">
        <v>25</v>
      </c>
      <c r="D98" s="10" t="s">
        <v>26</v>
      </c>
      <c r="E98" s="10" t="s">
        <v>26</v>
      </c>
      <c r="F98" s="10" t="s">
        <v>27</v>
      </c>
      <c r="G98" s="18" t="s">
        <v>28</v>
      </c>
      <c r="H98" s="10"/>
      <c r="I98" s="18" t="s">
        <v>29</v>
      </c>
      <c r="J98" s="10" t="s">
        <v>421</v>
      </c>
      <c r="K98" s="18" t="s">
        <v>422</v>
      </c>
      <c r="L98" s="10" t="s">
        <v>26</v>
      </c>
      <c r="M98" s="10" t="s">
        <v>26</v>
      </c>
      <c r="N98" s="10" t="s">
        <v>423</v>
      </c>
      <c r="O98" s="18" t="s">
        <v>123</v>
      </c>
      <c r="P98" s="10"/>
      <c r="Q98" s="10" t="s">
        <v>424</v>
      </c>
      <c r="R98" s="18" t="s">
        <v>422</v>
      </c>
      <c r="S98" s="10" t="s">
        <v>26</v>
      </c>
      <c r="T98" s="10" t="s">
        <v>26</v>
      </c>
      <c r="U98" s="10" t="s">
        <v>425</v>
      </c>
      <c r="V98" s="18" t="s">
        <v>123</v>
      </c>
      <c r="W98" s="10"/>
      <c r="X98" s="18" t="s">
        <v>426</v>
      </c>
      <c r="Y98" s="18" t="s">
        <v>427</v>
      </c>
      <c r="Z98" s="10" t="s">
        <v>38</v>
      </c>
      <c r="AA98" s="10" t="s">
        <v>39</v>
      </c>
      <c r="AB98" s="10" t="s">
        <v>97</v>
      </c>
      <c r="AC98" s="10" t="s">
        <v>41</v>
      </c>
      <c r="AD98" s="18" t="s">
        <v>42</v>
      </c>
      <c r="AE98" s="10" t="s">
        <v>43</v>
      </c>
      <c r="AF98" s="10">
        <v>30274</v>
      </c>
      <c r="AG98" s="10">
        <v>23496</v>
      </c>
      <c r="AH98" s="10">
        <v>19440</v>
      </c>
      <c r="AI98" s="10">
        <v>146</v>
      </c>
      <c r="AJ98" s="10">
        <v>9326</v>
      </c>
      <c r="AK98" s="10">
        <v>3325</v>
      </c>
      <c r="AL98" s="10">
        <v>3130</v>
      </c>
      <c r="AM98" s="10">
        <v>3418</v>
      </c>
      <c r="AN98" s="10">
        <v>6035</v>
      </c>
      <c r="AO98" s="10">
        <v>19137</v>
      </c>
      <c r="AP98" s="10">
        <v>25718</v>
      </c>
      <c r="AQ98" s="10">
        <v>30247</v>
      </c>
      <c r="AR98" s="10">
        <f t="shared" si="20"/>
        <v>173692</v>
      </c>
      <c r="AS98" s="10" t="s">
        <v>88</v>
      </c>
      <c r="AT98" s="10" t="s">
        <v>45</v>
      </c>
      <c r="AU98" s="18" t="s">
        <v>189</v>
      </c>
      <c r="AV98" s="10">
        <v>8760</v>
      </c>
      <c r="AW98" s="46">
        <f t="shared" si="26"/>
        <v>0</v>
      </c>
      <c r="AX98" s="5">
        <f t="shared" si="21"/>
        <v>0</v>
      </c>
      <c r="AY98" s="10">
        <f>K6</f>
        <v>0</v>
      </c>
      <c r="AZ98" s="5">
        <f t="shared" si="18"/>
        <v>0</v>
      </c>
      <c r="BA98" s="10">
        <v>4.6699999999999997E-3</v>
      </c>
      <c r="BB98" s="5">
        <f>BA98*AV98*AU98</f>
        <v>7200.0191999999997</v>
      </c>
      <c r="BC98" s="10">
        <v>1.7250000000000001E-2</v>
      </c>
      <c r="BD98" s="5">
        <f t="shared" si="22"/>
        <v>2996.1870000000004</v>
      </c>
      <c r="BE98" s="10"/>
      <c r="BF98" s="10"/>
      <c r="BG98" s="7">
        <f t="shared" si="23"/>
        <v>10196.206200000001</v>
      </c>
      <c r="BH98" s="7">
        <f t="shared" si="24"/>
        <v>2345.127426</v>
      </c>
      <c r="BI98" s="7">
        <f t="shared" si="25"/>
        <v>12541.333626</v>
      </c>
    </row>
    <row r="99" spans="1:61" s="19" customFormat="1">
      <c r="A99" s="11" t="s">
        <v>2140</v>
      </c>
      <c r="B99" s="10" t="s">
        <v>24</v>
      </c>
      <c r="C99" s="10" t="s">
        <v>428</v>
      </c>
      <c r="D99" s="10" t="s">
        <v>26</v>
      </c>
      <c r="E99" s="10" t="s">
        <v>26</v>
      </c>
      <c r="F99" s="10" t="s">
        <v>61</v>
      </c>
      <c r="G99" s="18" t="s">
        <v>28</v>
      </c>
      <c r="H99" s="10"/>
      <c r="I99" s="18" t="s">
        <v>29</v>
      </c>
      <c r="J99" s="10" t="s">
        <v>429</v>
      </c>
      <c r="K99" s="18" t="s">
        <v>430</v>
      </c>
      <c r="L99" s="10" t="s">
        <v>26</v>
      </c>
      <c r="M99" s="10" t="s">
        <v>26</v>
      </c>
      <c r="N99" s="10" t="s">
        <v>431</v>
      </c>
      <c r="O99" s="18" t="s">
        <v>33</v>
      </c>
      <c r="P99" s="10"/>
      <c r="Q99" s="10" t="s">
        <v>431</v>
      </c>
      <c r="R99" s="18" t="s">
        <v>432</v>
      </c>
      <c r="S99" s="10" t="s">
        <v>26</v>
      </c>
      <c r="T99" s="10" t="s">
        <v>26</v>
      </c>
      <c r="U99" s="10" t="s">
        <v>431</v>
      </c>
      <c r="V99" s="18" t="s">
        <v>33</v>
      </c>
      <c r="W99" s="10"/>
      <c r="X99" s="18" t="s">
        <v>433</v>
      </c>
      <c r="Y99" s="18" t="s">
        <v>434</v>
      </c>
      <c r="Z99" s="10" t="s">
        <v>38</v>
      </c>
      <c r="AA99" s="10" t="s">
        <v>39</v>
      </c>
      <c r="AB99" s="10" t="s">
        <v>40</v>
      </c>
      <c r="AC99" s="10" t="s">
        <v>41</v>
      </c>
      <c r="AD99" s="18" t="s">
        <v>42</v>
      </c>
      <c r="AE99" s="10" t="s">
        <v>43</v>
      </c>
      <c r="AF99" s="10">
        <v>25911</v>
      </c>
      <c r="AG99" s="10">
        <v>25274</v>
      </c>
      <c r="AH99" s="10">
        <v>18919</v>
      </c>
      <c r="AI99" s="10">
        <v>2106</v>
      </c>
      <c r="AJ99" s="10">
        <v>6660</v>
      </c>
      <c r="AK99" s="10">
        <v>5733</v>
      </c>
      <c r="AL99" s="10">
        <v>2347</v>
      </c>
      <c r="AM99" s="10">
        <v>1978</v>
      </c>
      <c r="AN99" s="10">
        <v>5972</v>
      </c>
      <c r="AO99" s="10">
        <v>12086</v>
      </c>
      <c r="AP99" s="10">
        <v>18533</v>
      </c>
      <c r="AQ99" s="10">
        <v>24850</v>
      </c>
      <c r="AR99" s="10">
        <f t="shared" si="20"/>
        <v>150369</v>
      </c>
      <c r="AS99" s="10" t="s">
        <v>60</v>
      </c>
      <c r="AT99" s="10" t="s">
        <v>45</v>
      </c>
      <c r="AU99" s="18" t="s">
        <v>46</v>
      </c>
      <c r="AV99" s="10"/>
      <c r="AW99" s="46">
        <f t="shared" si="26"/>
        <v>0</v>
      </c>
      <c r="AX99" s="5">
        <f t="shared" si="21"/>
        <v>0</v>
      </c>
      <c r="AY99" s="10">
        <f>J6</f>
        <v>0</v>
      </c>
      <c r="AZ99" s="5">
        <f t="shared" si="18"/>
        <v>0</v>
      </c>
      <c r="BA99" s="10">
        <v>148.88999999999999</v>
      </c>
      <c r="BB99" s="5">
        <f>BA99*12</f>
        <v>1786.6799999999998</v>
      </c>
      <c r="BC99" s="6">
        <v>3.2969999999999999E-2</v>
      </c>
      <c r="BD99" s="5">
        <f t="shared" si="22"/>
        <v>4957.6659300000001</v>
      </c>
      <c r="BE99" s="5"/>
      <c r="BF99" s="5"/>
      <c r="BG99" s="7">
        <f t="shared" si="23"/>
        <v>6744.3459299999995</v>
      </c>
      <c r="BH99" s="7">
        <f t="shared" si="24"/>
        <v>1551.1995638999999</v>
      </c>
      <c r="BI99" s="7">
        <f t="shared" si="25"/>
        <v>8295.5454938999992</v>
      </c>
    </row>
    <row r="100" spans="1:61" s="19" customFormat="1">
      <c r="A100" s="11" t="s">
        <v>2141</v>
      </c>
      <c r="B100" s="10" t="s">
        <v>24</v>
      </c>
      <c r="C100" s="10" t="s">
        <v>428</v>
      </c>
      <c r="D100" s="10" t="s">
        <v>26</v>
      </c>
      <c r="E100" s="10" t="s">
        <v>26</v>
      </c>
      <c r="F100" s="10" t="s">
        <v>61</v>
      </c>
      <c r="G100" s="18" t="s">
        <v>28</v>
      </c>
      <c r="H100" s="10"/>
      <c r="I100" s="18" t="s">
        <v>29</v>
      </c>
      <c r="J100" s="10" t="s">
        <v>435</v>
      </c>
      <c r="K100" s="18" t="s">
        <v>436</v>
      </c>
      <c r="L100" s="10" t="s">
        <v>26</v>
      </c>
      <c r="M100" s="10" t="s">
        <v>26</v>
      </c>
      <c r="N100" s="10" t="s">
        <v>437</v>
      </c>
      <c r="O100" s="18" t="s">
        <v>438</v>
      </c>
      <c r="P100" s="10"/>
      <c r="Q100" s="10" t="s">
        <v>439</v>
      </c>
      <c r="R100" s="18" t="s">
        <v>436</v>
      </c>
      <c r="S100" s="10" t="s">
        <v>26</v>
      </c>
      <c r="T100" s="10" t="s">
        <v>26</v>
      </c>
      <c r="U100" s="10" t="s">
        <v>440</v>
      </c>
      <c r="V100" s="18" t="s">
        <v>438</v>
      </c>
      <c r="W100" s="10"/>
      <c r="X100" s="18" t="s">
        <v>441</v>
      </c>
      <c r="Y100" s="18" t="s">
        <v>442</v>
      </c>
      <c r="Z100" s="10" t="s">
        <v>38</v>
      </c>
      <c r="AA100" s="10" t="s">
        <v>39</v>
      </c>
      <c r="AB100" s="10" t="s">
        <v>40</v>
      </c>
      <c r="AC100" s="10" t="s">
        <v>41</v>
      </c>
      <c r="AD100" s="18" t="s">
        <v>42</v>
      </c>
      <c r="AE100" s="10" t="s">
        <v>43</v>
      </c>
      <c r="AF100" s="10">
        <v>0</v>
      </c>
      <c r="AG100" s="10">
        <v>1679</v>
      </c>
      <c r="AH100" s="10">
        <v>0</v>
      </c>
      <c r="AI100" s="10">
        <v>1679</v>
      </c>
      <c r="AJ100" s="10">
        <v>0</v>
      </c>
      <c r="AK100" s="10">
        <v>0</v>
      </c>
      <c r="AL100" s="10">
        <v>1635</v>
      </c>
      <c r="AM100" s="10">
        <v>0</v>
      </c>
      <c r="AN100" s="10">
        <v>0</v>
      </c>
      <c r="AO100" s="10">
        <v>1635</v>
      </c>
      <c r="AP100" s="10">
        <v>0</v>
      </c>
      <c r="AQ100" s="10">
        <v>1635</v>
      </c>
      <c r="AR100" s="10">
        <f t="shared" si="20"/>
        <v>8263</v>
      </c>
      <c r="AS100" s="10" t="s">
        <v>304</v>
      </c>
      <c r="AT100" s="10" t="s">
        <v>45</v>
      </c>
      <c r="AU100" s="18" t="s">
        <v>46</v>
      </c>
      <c r="AV100" s="10"/>
      <c r="AW100" s="46">
        <f t="shared" si="26"/>
        <v>0</v>
      </c>
      <c r="AX100" s="5">
        <f t="shared" si="21"/>
        <v>0</v>
      </c>
      <c r="AY100" s="10">
        <f>H6</f>
        <v>0</v>
      </c>
      <c r="AZ100" s="5">
        <f t="shared" si="18"/>
        <v>0</v>
      </c>
      <c r="BA100" s="10">
        <v>9.48</v>
      </c>
      <c r="BB100" s="5">
        <f>BA100*12</f>
        <v>113.76</v>
      </c>
      <c r="BC100" s="6">
        <v>3.5580000000000001E-2</v>
      </c>
      <c r="BD100" s="5">
        <f t="shared" si="22"/>
        <v>293.99754000000001</v>
      </c>
      <c r="BE100" s="5"/>
      <c r="BF100" s="5"/>
      <c r="BG100" s="7">
        <f t="shared" si="23"/>
        <v>407.75754000000001</v>
      </c>
      <c r="BH100" s="7">
        <f t="shared" si="24"/>
        <v>93.7842342</v>
      </c>
      <c r="BI100" s="7">
        <f t="shared" si="25"/>
        <v>501.54177420000002</v>
      </c>
    </row>
    <row r="101" spans="1:61" s="19" customFormat="1">
      <c r="A101" s="11" t="s">
        <v>2142</v>
      </c>
      <c r="B101" s="10" t="s">
        <v>24</v>
      </c>
      <c r="C101" s="10" t="s">
        <v>25</v>
      </c>
      <c r="D101" s="10" t="s">
        <v>26</v>
      </c>
      <c r="E101" s="10" t="s">
        <v>26</v>
      </c>
      <c r="F101" s="10" t="s">
        <v>27</v>
      </c>
      <c r="G101" s="18" t="s">
        <v>28</v>
      </c>
      <c r="H101" s="10"/>
      <c r="I101" s="18" t="s">
        <v>29</v>
      </c>
      <c r="J101" s="10" t="s">
        <v>443</v>
      </c>
      <c r="K101" s="18" t="s">
        <v>444</v>
      </c>
      <c r="L101" s="10" t="s">
        <v>26</v>
      </c>
      <c r="M101" s="10" t="s">
        <v>26</v>
      </c>
      <c r="N101" s="10" t="s">
        <v>445</v>
      </c>
      <c r="O101" s="18" t="s">
        <v>346</v>
      </c>
      <c r="P101" s="10"/>
      <c r="Q101" s="10" t="s">
        <v>443</v>
      </c>
      <c r="R101" s="18" t="s">
        <v>444</v>
      </c>
      <c r="S101" s="10" t="s">
        <v>26</v>
      </c>
      <c r="T101" s="10" t="s">
        <v>26</v>
      </c>
      <c r="U101" s="10" t="s">
        <v>445</v>
      </c>
      <c r="V101" s="18" t="s">
        <v>346</v>
      </c>
      <c r="W101" s="10"/>
      <c r="X101" s="18" t="s">
        <v>446</v>
      </c>
      <c r="Y101" s="18" t="s">
        <v>447</v>
      </c>
      <c r="Z101" s="10" t="s">
        <v>38</v>
      </c>
      <c r="AA101" s="10" t="s">
        <v>39</v>
      </c>
      <c r="AB101" s="10" t="s">
        <v>40</v>
      </c>
      <c r="AC101" s="10" t="s">
        <v>41</v>
      </c>
      <c r="AD101" s="18" t="s">
        <v>42</v>
      </c>
      <c r="AE101" s="10" t="s">
        <v>43</v>
      </c>
      <c r="AF101" s="10">
        <v>827</v>
      </c>
      <c r="AG101" s="10">
        <v>827</v>
      </c>
      <c r="AH101" s="10">
        <v>827</v>
      </c>
      <c r="AI101" s="10">
        <v>827</v>
      </c>
      <c r="AJ101" s="10">
        <v>827</v>
      </c>
      <c r="AK101" s="10">
        <v>830</v>
      </c>
      <c r="AL101" s="10">
        <v>827</v>
      </c>
      <c r="AM101" s="10">
        <v>827</v>
      </c>
      <c r="AN101" s="10">
        <v>827</v>
      </c>
      <c r="AO101" s="10">
        <v>827</v>
      </c>
      <c r="AP101" s="10">
        <v>827</v>
      </c>
      <c r="AQ101" s="10">
        <v>830</v>
      </c>
      <c r="AR101" s="10">
        <f t="shared" si="20"/>
        <v>9930</v>
      </c>
      <c r="AS101" s="10" t="s">
        <v>304</v>
      </c>
      <c r="AT101" s="10" t="s">
        <v>45</v>
      </c>
      <c r="AU101" s="18" t="s">
        <v>46</v>
      </c>
      <c r="AV101" s="10"/>
      <c r="AW101" s="46">
        <f t="shared" si="26"/>
        <v>0</v>
      </c>
      <c r="AX101" s="5">
        <f t="shared" si="21"/>
        <v>0</v>
      </c>
      <c r="AY101" s="10">
        <f>H6</f>
        <v>0</v>
      </c>
      <c r="AZ101" s="5">
        <f t="shared" si="18"/>
        <v>0</v>
      </c>
      <c r="BA101" s="10">
        <v>9.48</v>
      </c>
      <c r="BB101" s="5">
        <f>BA101*12</f>
        <v>113.76</v>
      </c>
      <c r="BC101" s="6">
        <v>3.5580000000000001E-2</v>
      </c>
      <c r="BD101" s="5">
        <f t="shared" si="22"/>
        <v>353.30939999999998</v>
      </c>
      <c r="BE101" s="5"/>
      <c r="BF101" s="5"/>
      <c r="BG101" s="7">
        <f t="shared" si="23"/>
        <v>467.06939999999997</v>
      </c>
      <c r="BH101" s="7">
        <f t="shared" si="24"/>
        <v>107.425962</v>
      </c>
      <c r="BI101" s="7">
        <f t="shared" si="25"/>
        <v>574.495362</v>
      </c>
    </row>
    <row r="102" spans="1:61" s="19" customFormat="1">
      <c r="A102" s="11" t="s">
        <v>2143</v>
      </c>
      <c r="B102" s="10" t="s">
        <v>24</v>
      </c>
      <c r="C102" s="10" t="s">
        <v>68</v>
      </c>
      <c r="D102" s="10" t="s">
        <v>26</v>
      </c>
      <c r="E102" s="10" t="s">
        <v>26</v>
      </c>
      <c r="F102" s="10" t="s">
        <v>61</v>
      </c>
      <c r="G102" s="18" t="s">
        <v>28</v>
      </c>
      <c r="H102" s="10"/>
      <c r="I102" s="18" t="s">
        <v>29</v>
      </c>
      <c r="J102" s="10" t="s">
        <v>448</v>
      </c>
      <c r="K102" s="18" t="s">
        <v>449</v>
      </c>
      <c r="L102" s="10" t="s">
        <v>26</v>
      </c>
      <c r="M102" s="10" t="s">
        <v>26</v>
      </c>
      <c r="N102" s="10" t="s">
        <v>450</v>
      </c>
      <c r="O102" s="18" t="s">
        <v>451</v>
      </c>
      <c r="P102" s="10"/>
      <c r="Q102" s="10" t="s">
        <v>452</v>
      </c>
      <c r="R102" s="18" t="s">
        <v>449</v>
      </c>
      <c r="S102" s="10" t="s">
        <v>26</v>
      </c>
      <c r="T102" s="10" t="s">
        <v>26</v>
      </c>
      <c r="U102" s="10" t="s">
        <v>450</v>
      </c>
      <c r="V102" s="18" t="s">
        <v>451</v>
      </c>
      <c r="W102" s="10"/>
      <c r="X102" s="18" t="s">
        <v>453</v>
      </c>
      <c r="Y102" s="18" t="s">
        <v>454</v>
      </c>
      <c r="Z102" s="10" t="s">
        <v>38</v>
      </c>
      <c r="AA102" s="10" t="s">
        <v>39</v>
      </c>
      <c r="AB102" s="10" t="s">
        <v>40</v>
      </c>
      <c r="AC102" s="10" t="s">
        <v>41</v>
      </c>
      <c r="AD102" s="18" t="s">
        <v>42</v>
      </c>
      <c r="AE102" s="10" t="s">
        <v>43</v>
      </c>
      <c r="AF102" s="10">
        <v>9382</v>
      </c>
      <c r="AG102" s="10">
        <v>16640</v>
      </c>
      <c r="AH102" s="10">
        <v>13291</v>
      </c>
      <c r="AI102" s="10">
        <v>6576</v>
      </c>
      <c r="AJ102" s="10">
        <v>437</v>
      </c>
      <c r="AK102" s="10">
        <v>4193</v>
      </c>
      <c r="AL102" s="10">
        <v>1264</v>
      </c>
      <c r="AM102" s="10">
        <v>1345</v>
      </c>
      <c r="AN102" s="10">
        <v>1312</v>
      </c>
      <c r="AO102" s="10">
        <v>4738</v>
      </c>
      <c r="AP102" s="10">
        <v>20074</v>
      </c>
      <c r="AQ102" s="10">
        <v>17766</v>
      </c>
      <c r="AR102" s="10">
        <f t="shared" si="20"/>
        <v>97018</v>
      </c>
      <c r="AS102" s="10" t="s">
        <v>60</v>
      </c>
      <c r="AT102" s="10" t="s">
        <v>45</v>
      </c>
      <c r="AU102" s="18" t="s">
        <v>46</v>
      </c>
      <c r="AV102" s="10"/>
      <c r="AW102" s="46">
        <f t="shared" si="26"/>
        <v>0</v>
      </c>
      <c r="AX102" s="5">
        <f t="shared" si="21"/>
        <v>0</v>
      </c>
      <c r="AY102" s="10">
        <f>J6</f>
        <v>0</v>
      </c>
      <c r="AZ102" s="5">
        <f t="shared" si="18"/>
        <v>0</v>
      </c>
      <c r="BA102" s="10">
        <v>148.88999999999999</v>
      </c>
      <c r="BB102" s="5">
        <f>BA102*12</f>
        <v>1786.6799999999998</v>
      </c>
      <c r="BC102" s="6">
        <v>3.2969999999999999E-2</v>
      </c>
      <c r="BD102" s="5">
        <f t="shared" si="22"/>
        <v>3198.6834599999997</v>
      </c>
      <c r="BE102" s="5"/>
      <c r="BF102" s="5"/>
      <c r="BG102" s="7">
        <f t="shared" si="23"/>
        <v>4985.3634599999996</v>
      </c>
      <c r="BH102" s="7">
        <f t="shared" si="24"/>
        <v>1146.6335958</v>
      </c>
      <c r="BI102" s="7">
        <f t="shared" si="25"/>
        <v>6131.9970557999995</v>
      </c>
    </row>
    <row r="103" spans="1:61" s="19" customFormat="1">
      <c r="A103" s="11" t="s">
        <v>2144</v>
      </c>
      <c r="B103" s="10" t="s">
        <v>24</v>
      </c>
      <c r="C103" s="10" t="s">
        <v>25</v>
      </c>
      <c r="D103" s="10" t="s">
        <v>26</v>
      </c>
      <c r="E103" s="10" t="s">
        <v>26</v>
      </c>
      <c r="F103" s="10" t="s">
        <v>27</v>
      </c>
      <c r="G103" s="18" t="s">
        <v>28</v>
      </c>
      <c r="H103" s="10"/>
      <c r="I103" s="18" t="s">
        <v>29</v>
      </c>
      <c r="J103" s="10" t="s">
        <v>455</v>
      </c>
      <c r="K103" s="18" t="s">
        <v>456</v>
      </c>
      <c r="L103" s="10" t="s">
        <v>26</v>
      </c>
      <c r="M103" s="10" t="s">
        <v>26</v>
      </c>
      <c r="N103" s="10" t="s">
        <v>457</v>
      </c>
      <c r="O103" s="18" t="s">
        <v>458</v>
      </c>
      <c r="P103" s="10"/>
      <c r="Q103" s="10" t="s">
        <v>459</v>
      </c>
      <c r="R103" s="18" t="s">
        <v>456</v>
      </c>
      <c r="S103" s="10" t="s">
        <v>26</v>
      </c>
      <c r="T103" s="10" t="s">
        <v>26</v>
      </c>
      <c r="U103" s="10" t="s">
        <v>457</v>
      </c>
      <c r="V103" s="18" t="s">
        <v>458</v>
      </c>
      <c r="W103" s="10"/>
      <c r="X103" s="18" t="s">
        <v>460</v>
      </c>
      <c r="Y103" s="18" t="s">
        <v>461</v>
      </c>
      <c r="Z103" s="10" t="s">
        <v>38</v>
      </c>
      <c r="AA103" s="10" t="s">
        <v>39</v>
      </c>
      <c r="AB103" s="10" t="s">
        <v>40</v>
      </c>
      <c r="AC103" s="10" t="s">
        <v>41</v>
      </c>
      <c r="AD103" s="18" t="s">
        <v>42</v>
      </c>
      <c r="AE103" s="10" t="s">
        <v>43</v>
      </c>
      <c r="AF103" s="10">
        <v>4551</v>
      </c>
      <c r="AG103" s="10">
        <v>3855</v>
      </c>
      <c r="AH103" s="10">
        <v>2116</v>
      </c>
      <c r="AI103" s="10">
        <v>45</v>
      </c>
      <c r="AJ103" s="10">
        <v>1680</v>
      </c>
      <c r="AK103" s="10">
        <v>849</v>
      </c>
      <c r="AL103" s="10">
        <v>525</v>
      </c>
      <c r="AM103" s="10">
        <v>555</v>
      </c>
      <c r="AN103" s="10">
        <v>807</v>
      </c>
      <c r="AO103" s="10">
        <v>2631</v>
      </c>
      <c r="AP103" s="10">
        <v>3579</v>
      </c>
      <c r="AQ103" s="10">
        <v>4686</v>
      </c>
      <c r="AR103" s="10">
        <f t="shared" si="20"/>
        <v>25879</v>
      </c>
      <c r="AS103" s="10" t="s">
        <v>88</v>
      </c>
      <c r="AT103" s="10" t="s">
        <v>45</v>
      </c>
      <c r="AU103" s="18" t="s">
        <v>462</v>
      </c>
      <c r="AV103" s="10">
        <v>8760</v>
      </c>
      <c r="AW103" s="46">
        <f t="shared" si="26"/>
        <v>0</v>
      </c>
      <c r="AX103" s="5">
        <f t="shared" si="21"/>
        <v>0</v>
      </c>
      <c r="AY103" s="10">
        <f>K6</f>
        <v>0</v>
      </c>
      <c r="AZ103" s="5">
        <f t="shared" si="18"/>
        <v>0</v>
      </c>
      <c r="BA103" s="10">
        <v>4.6699999999999997E-3</v>
      </c>
      <c r="BB103" s="5">
        <f>BA103*AV103*AU103</f>
        <v>8059.1124</v>
      </c>
      <c r="BC103" s="10">
        <v>1.7250000000000001E-2</v>
      </c>
      <c r="BD103" s="5">
        <f t="shared" si="22"/>
        <v>446.41275000000002</v>
      </c>
      <c r="BE103" s="10"/>
      <c r="BF103" s="10"/>
      <c r="BG103" s="7">
        <f t="shared" si="23"/>
        <v>8505.5251499999995</v>
      </c>
      <c r="BH103" s="7">
        <f t="shared" si="24"/>
        <v>1956.2707845</v>
      </c>
      <c r="BI103" s="7">
        <f t="shared" si="25"/>
        <v>10461.7959345</v>
      </c>
    </row>
    <row r="104" spans="1:61" s="19" customFormat="1">
      <c r="A104" s="11" t="s">
        <v>2145</v>
      </c>
      <c r="B104" s="10" t="s">
        <v>24</v>
      </c>
      <c r="C104" s="10" t="s">
        <v>25</v>
      </c>
      <c r="D104" s="10" t="s">
        <v>26</v>
      </c>
      <c r="E104" s="10" t="s">
        <v>26</v>
      </c>
      <c r="F104" s="10" t="s">
        <v>27</v>
      </c>
      <c r="G104" s="18" t="s">
        <v>28</v>
      </c>
      <c r="H104" s="10"/>
      <c r="I104" s="18" t="s">
        <v>29</v>
      </c>
      <c r="J104" s="10" t="s">
        <v>463</v>
      </c>
      <c r="K104" s="18" t="s">
        <v>464</v>
      </c>
      <c r="L104" s="10" t="s">
        <v>26</v>
      </c>
      <c r="M104" s="10" t="s">
        <v>26</v>
      </c>
      <c r="N104" s="10" t="s">
        <v>465</v>
      </c>
      <c r="O104" s="18" t="s">
        <v>466</v>
      </c>
      <c r="P104" s="10"/>
      <c r="Q104" s="10" t="s">
        <v>463</v>
      </c>
      <c r="R104" s="18" t="s">
        <v>464</v>
      </c>
      <c r="S104" s="10" t="s">
        <v>26</v>
      </c>
      <c r="T104" s="10" t="s">
        <v>26</v>
      </c>
      <c r="U104" s="10" t="s">
        <v>465</v>
      </c>
      <c r="V104" s="18" t="s">
        <v>466</v>
      </c>
      <c r="W104" s="10"/>
      <c r="X104" s="18" t="s">
        <v>467</v>
      </c>
      <c r="Y104" s="18" t="s">
        <v>468</v>
      </c>
      <c r="Z104" s="10" t="s">
        <v>38</v>
      </c>
      <c r="AA104" s="10" t="s">
        <v>39</v>
      </c>
      <c r="AB104" s="10" t="s">
        <v>40</v>
      </c>
      <c r="AC104" s="10" t="s">
        <v>41</v>
      </c>
      <c r="AD104" s="18" t="s">
        <v>42</v>
      </c>
      <c r="AE104" s="10" t="s">
        <v>43</v>
      </c>
      <c r="AF104" s="10">
        <v>2871</v>
      </c>
      <c r="AG104" s="10">
        <v>0</v>
      </c>
      <c r="AH104" s="10">
        <v>2611</v>
      </c>
      <c r="AI104" s="10">
        <v>0</v>
      </c>
      <c r="AJ104" s="10">
        <v>190</v>
      </c>
      <c r="AK104" s="10">
        <v>0</v>
      </c>
      <c r="AL104" s="10">
        <v>1093</v>
      </c>
      <c r="AM104" s="10">
        <v>0</v>
      </c>
      <c r="AN104" s="10">
        <v>1900</v>
      </c>
      <c r="AO104" s="10">
        <v>0</v>
      </c>
      <c r="AP104" s="10">
        <v>4057</v>
      </c>
      <c r="AQ104" s="10">
        <v>0</v>
      </c>
      <c r="AR104" s="10">
        <f t="shared" si="20"/>
        <v>12722</v>
      </c>
      <c r="AS104" s="10" t="s">
        <v>99</v>
      </c>
      <c r="AT104" s="10" t="s">
        <v>45</v>
      </c>
      <c r="AU104" s="18" t="s">
        <v>46</v>
      </c>
      <c r="AV104" s="10"/>
      <c r="AW104" s="46">
        <f t="shared" si="26"/>
        <v>0</v>
      </c>
      <c r="AX104" s="5">
        <f t="shared" si="21"/>
        <v>0</v>
      </c>
      <c r="AY104" s="10">
        <f>I6</f>
        <v>0</v>
      </c>
      <c r="AZ104" s="5">
        <f t="shared" si="18"/>
        <v>0</v>
      </c>
      <c r="BA104" s="10">
        <v>30.84</v>
      </c>
      <c r="BB104" s="5">
        <f t="shared" ref="BB104:BB117" si="28">BA104*12</f>
        <v>370.08</v>
      </c>
      <c r="BC104" s="6">
        <v>3.3070000000000002E-2</v>
      </c>
      <c r="BD104" s="5">
        <f t="shared" si="22"/>
        <v>420.71654000000001</v>
      </c>
      <c r="BE104" s="5"/>
      <c r="BF104" s="5"/>
      <c r="BG104" s="7">
        <f t="shared" si="23"/>
        <v>790.79654000000005</v>
      </c>
      <c r="BH104" s="7">
        <f t="shared" si="24"/>
        <v>181.88320420000002</v>
      </c>
      <c r="BI104" s="7">
        <f t="shared" si="25"/>
        <v>972.67974420000007</v>
      </c>
    </row>
    <row r="105" spans="1:61" s="19" customFormat="1">
      <c r="A105" s="11" t="s">
        <v>2146</v>
      </c>
      <c r="B105" s="10" t="s">
        <v>24</v>
      </c>
      <c r="C105" s="10" t="s">
        <v>25</v>
      </c>
      <c r="D105" s="10" t="s">
        <v>26</v>
      </c>
      <c r="E105" s="10" t="s">
        <v>26</v>
      </c>
      <c r="F105" s="10" t="s">
        <v>27</v>
      </c>
      <c r="G105" s="18" t="s">
        <v>28</v>
      </c>
      <c r="H105" s="10"/>
      <c r="I105" s="18" t="s">
        <v>29</v>
      </c>
      <c r="J105" s="10" t="s">
        <v>463</v>
      </c>
      <c r="K105" s="18" t="s">
        <v>464</v>
      </c>
      <c r="L105" s="10" t="s">
        <v>26</v>
      </c>
      <c r="M105" s="10" t="s">
        <v>26</v>
      </c>
      <c r="N105" s="10" t="s">
        <v>465</v>
      </c>
      <c r="O105" s="18" t="s">
        <v>466</v>
      </c>
      <c r="P105" s="10"/>
      <c r="Q105" s="10" t="s">
        <v>463</v>
      </c>
      <c r="R105" s="18" t="s">
        <v>469</v>
      </c>
      <c r="S105" s="10" t="s">
        <v>26</v>
      </c>
      <c r="T105" s="10" t="s">
        <v>26</v>
      </c>
      <c r="U105" s="10" t="s">
        <v>470</v>
      </c>
      <c r="V105" s="10"/>
      <c r="W105" s="10"/>
      <c r="X105" s="18" t="s">
        <v>471</v>
      </c>
      <c r="Y105" s="18" t="s">
        <v>472</v>
      </c>
      <c r="Z105" s="10" t="s">
        <v>38</v>
      </c>
      <c r="AA105" s="10" t="s">
        <v>39</v>
      </c>
      <c r="AB105" s="10" t="s">
        <v>40</v>
      </c>
      <c r="AC105" s="10" t="s">
        <v>41</v>
      </c>
      <c r="AD105" s="18" t="s">
        <v>42</v>
      </c>
      <c r="AE105" s="10" t="s">
        <v>43</v>
      </c>
      <c r="AF105" s="10">
        <v>31504</v>
      </c>
      <c r="AG105" s="10">
        <v>34044</v>
      </c>
      <c r="AH105" s="10">
        <v>27657</v>
      </c>
      <c r="AI105" s="10">
        <v>11780</v>
      </c>
      <c r="AJ105" s="10">
        <v>6918</v>
      </c>
      <c r="AK105" s="10">
        <v>12400</v>
      </c>
      <c r="AL105" s="10">
        <v>4774</v>
      </c>
      <c r="AM105" s="10">
        <v>4465</v>
      </c>
      <c r="AN105" s="10">
        <v>4535</v>
      </c>
      <c r="AO105" s="10">
        <v>10731</v>
      </c>
      <c r="AP105" s="10">
        <v>33089</v>
      </c>
      <c r="AQ105" s="10">
        <v>44793</v>
      </c>
      <c r="AR105" s="10">
        <f t="shared" si="20"/>
        <v>226690</v>
      </c>
      <c r="AS105" s="10" t="s">
        <v>60</v>
      </c>
      <c r="AT105" s="10" t="s">
        <v>45</v>
      </c>
      <c r="AU105" s="18" t="s">
        <v>46</v>
      </c>
      <c r="AV105" s="10"/>
      <c r="AW105" s="46">
        <f t="shared" si="26"/>
        <v>0</v>
      </c>
      <c r="AX105" s="5">
        <f t="shared" si="21"/>
        <v>0</v>
      </c>
      <c r="AY105" s="10">
        <f>J6</f>
        <v>0</v>
      </c>
      <c r="AZ105" s="5">
        <f t="shared" si="18"/>
        <v>0</v>
      </c>
      <c r="BA105" s="10">
        <v>148.88999999999999</v>
      </c>
      <c r="BB105" s="5">
        <f t="shared" si="28"/>
        <v>1786.6799999999998</v>
      </c>
      <c r="BC105" s="6">
        <v>3.2969999999999999E-2</v>
      </c>
      <c r="BD105" s="5">
        <f t="shared" si="22"/>
        <v>7473.9692999999997</v>
      </c>
      <c r="BE105" s="5"/>
      <c r="BF105" s="5"/>
      <c r="BG105" s="7">
        <f t="shared" si="23"/>
        <v>9260.6492999999991</v>
      </c>
      <c r="BH105" s="7">
        <f t="shared" si="24"/>
        <v>2129.9493389999998</v>
      </c>
      <c r="BI105" s="7">
        <f t="shared" si="25"/>
        <v>11390.598639</v>
      </c>
    </row>
    <row r="106" spans="1:61" s="19" customFormat="1">
      <c r="A106" s="11" t="s">
        <v>2147</v>
      </c>
      <c r="B106" s="10" t="s">
        <v>24</v>
      </c>
      <c r="C106" s="10" t="s">
        <v>25</v>
      </c>
      <c r="D106" s="10" t="s">
        <v>26</v>
      </c>
      <c r="E106" s="10" t="s">
        <v>26</v>
      </c>
      <c r="F106" s="10" t="s">
        <v>61</v>
      </c>
      <c r="G106" s="18" t="s">
        <v>28</v>
      </c>
      <c r="H106" s="10"/>
      <c r="I106" s="18" t="s">
        <v>29</v>
      </c>
      <c r="J106" s="10" t="s">
        <v>473</v>
      </c>
      <c r="K106" s="18" t="s">
        <v>474</v>
      </c>
      <c r="L106" s="10" t="s">
        <v>26</v>
      </c>
      <c r="M106" s="10" t="s">
        <v>26</v>
      </c>
      <c r="N106" s="10" t="s">
        <v>475</v>
      </c>
      <c r="O106" s="18" t="s">
        <v>221</v>
      </c>
      <c r="P106" s="10"/>
      <c r="Q106" s="10" t="s">
        <v>476</v>
      </c>
      <c r="R106" s="18" t="s">
        <v>474</v>
      </c>
      <c r="S106" s="10" t="s">
        <v>26</v>
      </c>
      <c r="T106" s="10" t="s">
        <v>26</v>
      </c>
      <c r="U106" s="10" t="s">
        <v>475</v>
      </c>
      <c r="V106" s="18" t="s">
        <v>221</v>
      </c>
      <c r="W106" s="10"/>
      <c r="X106" s="18" t="s">
        <v>477</v>
      </c>
      <c r="Y106" s="18" t="s">
        <v>478</v>
      </c>
      <c r="Z106" s="10" t="s">
        <v>38</v>
      </c>
      <c r="AA106" s="10" t="s">
        <v>39</v>
      </c>
      <c r="AB106" s="10" t="s">
        <v>40</v>
      </c>
      <c r="AC106" s="10" t="s">
        <v>41</v>
      </c>
      <c r="AD106" s="18" t="s">
        <v>42</v>
      </c>
      <c r="AE106" s="10" t="s">
        <v>43</v>
      </c>
      <c r="AF106" s="10">
        <v>0</v>
      </c>
      <c r="AG106" s="10">
        <v>540</v>
      </c>
      <c r="AH106" s="10">
        <v>0</v>
      </c>
      <c r="AI106" s="10">
        <v>33</v>
      </c>
      <c r="AJ106" s="10">
        <v>0</v>
      </c>
      <c r="AK106" s="10">
        <v>0</v>
      </c>
      <c r="AL106" s="10">
        <v>84</v>
      </c>
      <c r="AM106" s="10">
        <v>0</v>
      </c>
      <c r="AN106" s="10">
        <v>0</v>
      </c>
      <c r="AO106" s="10">
        <v>0</v>
      </c>
      <c r="AP106" s="10">
        <v>0</v>
      </c>
      <c r="AQ106" s="10">
        <v>298</v>
      </c>
      <c r="AR106" s="10">
        <f t="shared" si="20"/>
        <v>955</v>
      </c>
      <c r="AS106" s="10" t="s">
        <v>304</v>
      </c>
      <c r="AT106" s="10" t="s">
        <v>45</v>
      </c>
      <c r="AU106" s="18" t="s">
        <v>46</v>
      </c>
      <c r="AV106" s="10"/>
      <c r="AW106" s="46">
        <f t="shared" si="26"/>
        <v>0</v>
      </c>
      <c r="AX106" s="5">
        <f t="shared" si="21"/>
        <v>0</v>
      </c>
      <c r="AY106" s="10">
        <f>H6</f>
        <v>0</v>
      </c>
      <c r="AZ106" s="5">
        <f t="shared" si="18"/>
        <v>0</v>
      </c>
      <c r="BA106" s="10">
        <v>9.48</v>
      </c>
      <c r="BB106" s="5">
        <f t="shared" si="28"/>
        <v>113.76</v>
      </c>
      <c r="BC106" s="6">
        <v>3.5580000000000001E-2</v>
      </c>
      <c r="BD106" s="5">
        <f t="shared" si="22"/>
        <v>33.978900000000003</v>
      </c>
      <c r="BE106" s="5"/>
      <c r="BF106" s="5"/>
      <c r="BG106" s="7">
        <f t="shared" si="23"/>
        <v>147.7389</v>
      </c>
      <c r="BH106" s="7">
        <f t="shared" si="24"/>
        <v>33.979947000000003</v>
      </c>
      <c r="BI106" s="7">
        <f t="shared" si="25"/>
        <v>181.71884700000001</v>
      </c>
    </row>
    <row r="107" spans="1:61" s="19" customFormat="1">
      <c r="A107" s="11" t="s">
        <v>2148</v>
      </c>
      <c r="B107" s="10" t="s">
        <v>24</v>
      </c>
      <c r="C107" s="10" t="s">
        <v>25</v>
      </c>
      <c r="D107" s="10" t="s">
        <v>26</v>
      </c>
      <c r="E107" s="10" t="s">
        <v>26</v>
      </c>
      <c r="F107" s="10" t="s">
        <v>27</v>
      </c>
      <c r="G107" s="18" t="s">
        <v>28</v>
      </c>
      <c r="H107" s="10"/>
      <c r="I107" s="18" t="s">
        <v>29</v>
      </c>
      <c r="J107" s="10" t="s">
        <v>479</v>
      </c>
      <c r="K107" s="18" t="s">
        <v>480</v>
      </c>
      <c r="L107" s="10" t="s">
        <v>26</v>
      </c>
      <c r="M107" s="10" t="s">
        <v>26</v>
      </c>
      <c r="N107" s="10" t="s">
        <v>481</v>
      </c>
      <c r="O107" s="18" t="s">
        <v>130</v>
      </c>
      <c r="P107" s="10"/>
      <c r="Q107" s="10" t="s">
        <v>479</v>
      </c>
      <c r="R107" s="18" t="s">
        <v>480</v>
      </c>
      <c r="S107" s="10" t="s">
        <v>26</v>
      </c>
      <c r="T107" s="10" t="s">
        <v>26</v>
      </c>
      <c r="U107" s="10" t="s">
        <v>481</v>
      </c>
      <c r="V107" s="18" t="s">
        <v>130</v>
      </c>
      <c r="W107" s="10"/>
      <c r="X107" s="18" t="s">
        <v>482</v>
      </c>
      <c r="Y107" s="18" t="s">
        <v>483</v>
      </c>
      <c r="Z107" s="10" t="s">
        <v>38</v>
      </c>
      <c r="AA107" s="10" t="s">
        <v>39</v>
      </c>
      <c r="AB107" s="10" t="s">
        <v>40</v>
      </c>
      <c r="AC107" s="10" t="s">
        <v>41</v>
      </c>
      <c r="AD107" s="18" t="s">
        <v>42</v>
      </c>
      <c r="AE107" s="10" t="s">
        <v>43</v>
      </c>
      <c r="AF107" s="10">
        <v>852</v>
      </c>
      <c r="AG107" s="10">
        <v>0</v>
      </c>
      <c r="AH107" s="10">
        <v>1624</v>
      </c>
      <c r="AI107" s="10">
        <v>0</v>
      </c>
      <c r="AJ107" s="10">
        <v>1624</v>
      </c>
      <c r="AK107" s="10">
        <v>0</v>
      </c>
      <c r="AL107" s="10">
        <v>1624</v>
      </c>
      <c r="AM107" s="10">
        <v>0</v>
      </c>
      <c r="AN107" s="10">
        <v>0</v>
      </c>
      <c r="AO107" s="10">
        <v>0</v>
      </c>
      <c r="AP107" s="10">
        <v>1385</v>
      </c>
      <c r="AQ107" s="10">
        <v>992</v>
      </c>
      <c r="AR107" s="10">
        <f t="shared" si="20"/>
        <v>8101</v>
      </c>
      <c r="AS107" s="10" t="s">
        <v>304</v>
      </c>
      <c r="AT107" s="10" t="s">
        <v>45</v>
      </c>
      <c r="AU107" s="18" t="s">
        <v>46</v>
      </c>
      <c r="AV107" s="10"/>
      <c r="AW107" s="46">
        <f t="shared" si="26"/>
        <v>0</v>
      </c>
      <c r="AX107" s="5">
        <f t="shared" si="21"/>
        <v>0</v>
      </c>
      <c r="AY107" s="10">
        <f>H6</f>
        <v>0</v>
      </c>
      <c r="AZ107" s="5">
        <f t="shared" si="18"/>
        <v>0</v>
      </c>
      <c r="BA107" s="10">
        <v>9.48</v>
      </c>
      <c r="BB107" s="5">
        <f t="shared" si="28"/>
        <v>113.76</v>
      </c>
      <c r="BC107" s="6">
        <v>3.5580000000000001E-2</v>
      </c>
      <c r="BD107" s="5">
        <f t="shared" si="22"/>
        <v>288.23358000000002</v>
      </c>
      <c r="BE107" s="5"/>
      <c r="BF107" s="5"/>
      <c r="BG107" s="7">
        <f t="shared" si="23"/>
        <v>401.99358000000001</v>
      </c>
      <c r="BH107" s="7">
        <f t="shared" si="24"/>
        <v>92.458523400000004</v>
      </c>
      <c r="BI107" s="7">
        <f t="shared" si="25"/>
        <v>494.4521034</v>
      </c>
    </row>
    <row r="108" spans="1:61" s="19" customFormat="1">
      <c r="A108" s="11" t="s">
        <v>2149</v>
      </c>
      <c r="B108" s="10" t="s">
        <v>24</v>
      </c>
      <c r="C108" s="10" t="s">
        <v>25</v>
      </c>
      <c r="D108" s="10" t="s">
        <v>26</v>
      </c>
      <c r="E108" s="10" t="s">
        <v>26</v>
      </c>
      <c r="F108" s="10" t="s">
        <v>27</v>
      </c>
      <c r="G108" s="18" t="s">
        <v>28</v>
      </c>
      <c r="H108" s="10"/>
      <c r="I108" s="18" t="s">
        <v>29</v>
      </c>
      <c r="J108" s="10" t="s">
        <v>484</v>
      </c>
      <c r="K108" s="18" t="s">
        <v>485</v>
      </c>
      <c r="L108" s="10" t="s">
        <v>26</v>
      </c>
      <c r="M108" s="10" t="s">
        <v>26</v>
      </c>
      <c r="N108" s="10" t="s">
        <v>486</v>
      </c>
      <c r="O108" s="18" t="s">
        <v>290</v>
      </c>
      <c r="P108" s="10"/>
      <c r="Q108" s="10" t="s">
        <v>484</v>
      </c>
      <c r="R108" s="18" t="s">
        <v>485</v>
      </c>
      <c r="S108" s="10" t="s">
        <v>26</v>
      </c>
      <c r="T108" s="10" t="s">
        <v>26</v>
      </c>
      <c r="U108" s="10" t="s">
        <v>486</v>
      </c>
      <c r="V108" s="18" t="s">
        <v>290</v>
      </c>
      <c r="W108" s="10"/>
      <c r="X108" s="18" t="s">
        <v>487</v>
      </c>
      <c r="Y108" s="18" t="s">
        <v>488</v>
      </c>
      <c r="Z108" s="10" t="s">
        <v>38</v>
      </c>
      <c r="AA108" s="10" t="s">
        <v>39</v>
      </c>
      <c r="AB108" s="10" t="s">
        <v>40</v>
      </c>
      <c r="AC108" s="10" t="s">
        <v>41</v>
      </c>
      <c r="AD108" s="18" t="s">
        <v>42</v>
      </c>
      <c r="AE108" s="10" t="s">
        <v>43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5309</v>
      </c>
      <c r="AR108" s="10">
        <f t="shared" si="20"/>
        <v>5309</v>
      </c>
      <c r="AS108" s="10" t="s">
        <v>304</v>
      </c>
      <c r="AT108" s="10" t="s">
        <v>45</v>
      </c>
      <c r="AU108" s="10"/>
      <c r="AV108" s="10"/>
      <c r="AW108" s="46">
        <f t="shared" si="26"/>
        <v>0</v>
      </c>
      <c r="AX108" s="5">
        <f t="shared" si="21"/>
        <v>0</v>
      </c>
      <c r="AY108" s="10">
        <f>H6</f>
        <v>0</v>
      </c>
      <c r="AZ108" s="5">
        <f t="shared" si="18"/>
        <v>0</v>
      </c>
      <c r="BA108" s="10">
        <v>9.48</v>
      </c>
      <c r="BB108" s="5">
        <f t="shared" si="28"/>
        <v>113.76</v>
      </c>
      <c r="BC108" s="6">
        <v>3.5580000000000001E-2</v>
      </c>
      <c r="BD108" s="5">
        <f t="shared" si="22"/>
        <v>188.89421999999999</v>
      </c>
      <c r="BE108" s="5"/>
      <c r="BF108" s="5"/>
      <c r="BG108" s="7">
        <f t="shared" si="23"/>
        <v>302.65422000000001</v>
      </c>
      <c r="BH108" s="7">
        <f t="shared" si="24"/>
        <v>69.610470599999999</v>
      </c>
      <c r="BI108" s="7">
        <f t="shared" si="25"/>
        <v>372.26469059999999</v>
      </c>
    </row>
    <row r="109" spans="1:61" s="19" customFormat="1">
      <c r="A109" s="11" t="s">
        <v>2150</v>
      </c>
      <c r="B109" s="10" t="s">
        <v>24</v>
      </c>
      <c r="C109" s="10" t="s">
        <v>25</v>
      </c>
      <c r="D109" s="10" t="s">
        <v>26</v>
      </c>
      <c r="E109" s="10" t="s">
        <v>26</v>
      </c>
      <c r="F109" s="10" t="s">
        <v>27</v>
      </c>
      <c r="G109" s="18" t="s">
        <v>28</v>
      </c>
      <c r="H109" s="10"/>
      <c r="I109" s="18" t="s">
        <v>29</v>
      </c>
      <c r="J109" s="10" t="s">
        <v>489</v>
      </c>
      <c r="K109" s="18" t="s">
        <v>490</v>
      </c>
      <c r="L109" s="10" t="s">
        <v>26</v>
      </c>
      <c r="M109" s="10" t="s">
        <v>26</v>
      </c>
      <c r="N109" s="10" t="s">
        <v>491</v>
      </c>
      <c r="O109" s="18" t="s">
        <v>492</v>
      </c>
      <c r="P109" s="10"/>
      <c r="Q109" s="10" t="s">
        <v>493</v>
      </c>
      <c r="R109" s="18" t="s">
        <v>490</v>
      </c>
      <c r="S109" s="10" t="s">
        <v>26</v>
      </c>
      <c r="T109" s="10" t="s">
        <v>26</v>
      </c>
      <c r="U109" s="10" t="s">
        <v>491</v>
      </c>
      <c r="V109" s="18" t="s">
        <v>280</v>
      </c>
      <c r="W109" s="10"/>
      <c r="X109" s="18" t="s">
        <v>494</v>
      </c>
      <c r="Y109" s="18" t="s">
        <v>495</v>
      </c>
      <c r="Z109" s="10" t="s">
        <v>38</v>
      </c>
      <c r="AA109" s="10" t="s">
        <v>39</v>
      </c>
      <c r="AB109" s="10" t="s">
        <v>40</v>
      </c>
      <c r="AC109" s="10" t="s">
        <v>41</v>
      </c>
      <c r="AD109" s="18" t="s">
        <v>42</v>
      </c>
      <c r="AE109" s="10" t="s">
        <v>43</v>
      </c>
      <c r="AF109" s="10">
        <v>16122</v>
      </c>
      <c r="AG109" s="10">
        <v>13739</v>
      </c>
      <c r="AH109" s="10">
        <v>8269</v>
      </c>
      <c r="AI109" s="10">
        <v>168</v>
      </c>
      <c r="AJ109" s="10">
        <v>5632</v>
      </c>
      <c r="AK109" s="10">
        <v>3024</v>
      </c>
      <c r="AL109" s="10">
        <v>1571</v>
      </c>
      <c r="AM109" s="10">
        <v>3631</v>
      </c>
      <c r="AN109" s="10">
        <v>5197</v>
      </c>
      <c r="AO109" s="10">
        <v>9618</v>
      </c>
      <c r="AP109" s="10">
        <v>9618</v>
      </c>
      <c r="AQ109" s="10">
        <v>15690</v>
      </c>
      <c r="AR109" s="10">
        <f t="shared" si="20"/>
        <v>92279</v>
      </c>
      <c r="AS109" s="10" t="s">
        <v>60</v>
      </c>
      <c r="AT109" s="10" t="s">
        <v>45</v>
      </c>
      <c r="AU109" s="18" t="s">
        <v>46</v>
      </c>
      <c r="AV109" s="10"/>
      <c r="AW109" s="46">
        <f t="shared" si="26"/>
        <v>0</v>
      </c>
      <c r="AX109" s="5">
        <f t="shared" si="21"/>
        <v>0</v>
      </c>
      <c r="AY109" s="10">
        <f>J6</f>
        <v>0</v>
      </c>
      <c r="AZ109" s="5">
        <f t="shared" si="18"/>
        <v>0</v>
      </c>
      <c r="BA109" s="10">
        <v>148.88999999999999</v>
      </c>
      <c r="BB109" s="5">
        <f t="shared" si="28"/>
        <v>1786.6799999999998</v>
      </c>
      <c r="BC109" s="6">
        <v>3.2969999999999999E-2</v>
      </c>
      <c r="BD109" s="5">
        <f t="shared" si="22"/>
        <v>3042.4386300000001</v>
      </c>
      <c r="BE109" s="5"/>
      <c r="BF109" s="5"/>
      <c r="BG109" s="7">
        <f t="shared" si="23"/>
        <v>4829.1186299999999</v>
      </c>
      <c r="BH109" s="7">
        <f t="shared" si="24"/>
        <v>1110.6972849000001</v>
      </c>
      <c r="BI109" s="7">
        <f t="shared" si="25"/>
        <v>5939.8159149000003</v>
      </c>
    </row>
    <row r="110" spans="1:61" s="19" customFormat="1">
      <c r="A110" s="11" t="s">
        <v>2151</v>
      </c>
      <c r="B110" s="10" t="s">
        <v>24</v>
      </c>
      <c r="C110" s="10" t="s">
        <v>25</v>
      </c>
      <c r="D110" s="10" t="s">
        <v>26</v>
      </c>
      <c r="E110" s="10" t="s">
        <v>26</v>
      </c>
      <c r="F110" s="10" t="s">
        <v>27</v>
      </c>
      <c r="G110" s="18" t="s">
        <v>28</v>
      </c>
      <c r="H110" s="10"/>
      <c r="I110" s="18" t="s">
        <v>29</v>
      </c>
      <c r="J110" s="10" t="s">
        <v>496</v>
      </c>
      <c r="K110" s="18" t="s">
        <v>497</v>
      </c>
      <c r="L110" s="10" t="s">
        <v>26</v>
      </c>
      <c r="M110" s="10" t="s">
        <v>26</v>
      </c>
      <c r="N110" s="10" t="s">
        <v>498</v>
      </c>
      <c r="O110" s="18" t="s">
        <v>221</v>
      </c>
      <c r="P110" s="10"/>
      <c r="Q110" s="10" t="s">
        <v>496</v>
      </c>
      <c r="R110" s="18" t="s">
        <v>497</v>
      </c>
      <c r="S110" s="10" t="s">
        <v>26</v>
      </c>
      <c r="T110" s="10" t="s">
        <v>26</v>
      </c>
      <c r="U110" s="10" t="s">
        <v>498</v>
      </c>
      <c r="V110" s="18" t="s">
        <v>221</v>
      </c>
      <c r="W110" s="18" t="s">
        <v>145</v>
      </c>
      <c r="X110" s="18" t="s">
        <v>499</v>
      </c>
      <c r="Y110" s="18" t="s">
        <v>500</v>
      </c>
      <c r="Z110" s="10" t="s">
        <v>38</v>
      </c>
      <c r="AA110" s="10" t="s">
        <v>39</v>
      </c>
      <c r="AB110" s="10" t="s">
        <v>40</v>
      </c>
      <c r="AC110" s="10" t="s">
        <v>41</v>
      </c>
      <c r="AD110" s="18" t="s">
        <v>42</v>
      </c>
      <c r="AE110" s="10" t="s">
        <v>43</v>
      </c>
      <c r="AF110" s="10">
        <v>697</v>
      </c>
      <c r="AG110" s="10">
        <v>697</v>
      </c>
      <c r="AH110" s="10">
        <v>697</v>
      </c>
      <c r="AI110" s="10">
        <v>697</v>
      </c>
      <c r="AJ110" s="10">
        <v>587</v>
      </c>
      <c r="AK110" s="10">
        <v>587</v>
      </c>
      <c r="AL110" s="10">
        <v>587</v>
      </c>
      <c r="AM110" s="10">
        <v>587</v>
      </c>
      <c r="AN110" s="10">
        <v>637</v>
      </c>
      <c r="AO110" s="10">
        <v>637</v>
      </c>
      <c r="AP110" s="10">
        <v>637</v>
      </c>
      <c r="AQ110" s="10">
        <v>637</v>
      </c>
      <c r="AR110" s="10">
        <f t="shared" si="20"/>
        <v>7684</v>
      </c>
      <c r="AS110" s="10" t="s">
        <v>304</v>
      </c>
      <c r="AT110" s="10" t="s">
        <v>45</v>
      </c>
      <c r="AU110" s="10"/>
      <c r="AV110" s="10"/>
      <c r="AW110" s="46">
        <f t="shared" si="26"/>
        <v>0</v>
      </c>
      <c r="AX110" s="5">
        <f t="shared" si="21"/>
        <v>0</v>
      </c>
      <c r="AY110" s="10">
        <f>H6</f>
        <v>0</v>
      </c>
      <c r="AZ110" s="5">
        <f t="shared" si="18"/>
        <v>0</v>
      </c>
      <c r="BA110" s="10">
        <v>9.48</v>
      </c>
      <c r="BB110" s="5">
        <f t="shared" si="28"/>
        <v>113.76</v>
      </c>
      <c r="BC110" s="6">
        <v>3.5580000000000001E-2</v>
      </c>
      <c r="BD110" s="5">
        <f t="shared" si="22"/>
        <v>273.39672000000002</v>
      </c>
      <c r="BE110" s="5"/>
      <c r="BF110" s="5"/>
      <c r="BG110" s="7">
        <f t="shared" si="23"/>
        <v>387.15672000000001</v>
      </c>
      <c r="BH110" s="7">
        <f t="shared" si="24"/>
        <v>89.046045599999999</v>
      </c>
      <c r="BI110" s="7">
        <f t="shared" si="25"/>
        <v>476.20276560000002</v>
      </c>
    </row>
    <row r="111" spans="1:61" s="19" customFormat="1">
      <c r="A111" s="11" t="s">
        <v>2152</v>
      </c>
      <c r="B111" s="10" t="s">
        <v>24</v>
      </c>
      <c r="C111" s="10" t="s">
        <v>25</v>
      </c>
      <c r="D111" s="10" t="s">
        <v>26</v>
      </c>
      <c r="E111" s="10" t="s">
        <v>26</v>
      </c>
      <c r="F111" s="10" t="s">
        <v>27</v>
      </c>
      <c r="G111" s="18" t="s">
        <v>28</v>
      </c>
      <c r="H111" s="10"/>
      <c r="I111" s="18" t="s">
        <v>29</v>
      </c>
      <c r="J111" s="10" t="s">
        <v>496</v>
      </c>
      <c r="K111" s="18" t="s">
        <v>497</v>
      </c>
      <c r="L111" s="10" t="s">
        <v>26</v>
      </c>
      <c r="M111" s="10" t="s">
        <v>26</v>
      </c>
      <c r="N111" s="10" t="s">
        <v>498</v>
      </c>
      <c r="O111" s="18" t="s">
        <v>221</v>
      </c>
      <c r="P111" s="10"/>
      <c r="Q111" s="10" t="s">
        <v>496</v>
      </c>
      <c r="R111" s="18" t="s">
        <v>497</v>
      </c>
      <c r="S111" s="10" t="s">
        <v>26</v>
      </c>
      <c r="T111" s="10" t="s">
        <v>26</v>
      </c>
      <c r="U111" s="10" t="s">
        <v>498</v>
      </c>
      <c r="V111" s="18" t="s">
        <v>221</v>
      </c>
      <c r="W111" s="18" t="s">
        <v>145</v>
      </c>
      <c r="X111" s="18" t="s">
        <v>501</v>
      </c>
      <c r="Y111" s="18" t="s">
        <v>502</v>
      </c>
      <c r="Z111" s="10" t="s">
        <v>38</v>
      </c>
      <c r="AA111" s="10" t="s">
        <v>39</v>
      </c>
      <c r="AB111" s="10" t="s">
        <v>40</v>
      </c>
      <c r="AC111" s="10" t="s">
        <v>41</v>
      </c>
      <c r="AD111" s="18" t="s">
        <v>42</v>
      </c>
      <c r="AE111" s="10" t="s">
        <v>43</v>
      </c>
      <c r="AF111" s="10">
        <v>29841</v>
      </c>
      <c r="AG111" s="10">
        <v>28448</v>
      </c>
      <c r="AH111" s="10">
        <v>18178</v>
      </c>
      <c r="AI111" s="10">
        <v>6147</v>
      </c>
      <c r="AJ111" s="10">
        <v>5560</v>
      </c>
      <c r="AK111" s="10">
        <v>5666</v>
      </c>
      <c r="AL111" s="10">
        <v>5067</v>
      </c>
      <c r="AM111" s="10">
        <v>6301</v>
      </c>
      <c r="AN111" s="10">
        <v>8266</v>
      </c>
      <c r="AO111" s="10">
        <v>15835</v>
      </c>
      <c r="AP111" s="10">
        <v>13974</v>
      </c>
      <c r="AQ111" s="10">
        <v>23451</v>
      </c>
      <c r="AR111" s="10">
        <f t="shared" si="20"/>
        <v>166734</v>
      </c>
      <c r="AS111" s="10" t="s">
        <v>60</v>
      </c>
      <c r="AT111" s="10" t="s">
        <v>45</v>
      </c>
      <c r="AU111" s="10"/>
      <c r="AV111" s="10"/>
      <c r="AW111" s="46">
        <f t="shared" si="26"/>
        <v>0</v>
      </c>
      <c r="AX111" s="5">
        <f t="shared" si="21"/>
        <v>0</v>
      </c>
      <c r="AY111" s="10">
        <f>J6</f>
        <v>0</v>
      </c>
      <c r="AZ111" s="5">
        <f t="shared" si="18"/>
        <v>0</v>
      </c>
      <c r="BA111" s="10">
        <v>148.88999999999999</v>
      </c>
      <c r="BB111" s="5">
        <f t="shared" si="28"/>
        <v>1786.6799999999998</v>
      </c>
      <c r="BC111" s="6">
        <v>3.2969999999999999E-2</v>
      </c>
      <c r="BD111" s="5">
        <f t="shared" si="22"/>
        <v>5497.2199799999999</v>
      </c>
      <c r="BE111" s="5"/>
      <c r="BF111" s="5"/>
      <c r="BG111" s="7">
        <f t="shared" si="23"/>
        <v>7283.8999800000001</v>
      </c>
      <c r="BH111" s="7">
        <f t="shared" si="24"/>
        <v>1675.2969954</v>
      </c>
      <c r="BI111" s="7">
        <f t="shared" si="25"/>
        <v>8959.1969754000002</v>
      </c>
    </row>
    <row r="112" spans="1:61" s="19" customFormat="1">
      <c r="A112" s="11" t="s">
        <v>2153</v>
      </c>
      <c r="B112" s="10" t="s">
        <v>24</v>
      </c>
      <c r="C112" s="10" t="s">
        <v>25</v>
      </c>
      <c r="D112" s="10" t="s">
        <v>26</v>
      </c>
      <c r="E112" s="10" t="s">
        <v>26</v>
      </c>
      <c r="F112" s="10" t="s">
        <v>27</v>
      </c>
      <c r="G112" s="18" t="s">
        <v>28</v>
      </c>
      <c r="H112" s="10"/>
      <c r="I112" s="18" t="s">
        <v>29</v>
      </c>
      <c r="J112" s="10" t="s">
        <v>503</v>
      </c>
      <c r="K112" s="18" t="s">
        <v>504</v>
      </c>
      <c r="L112" s="10" t="s">
        <v>26</v>
      </c>
      <c r="M112" s="10" t="s">
        <v>26</v>
      </c>
      <c r="N112" s="10" t="s">
        <v>505</v>
      </c>
      <c r="O112" s="18" t="s">
        <v>506</v>
      </c>
      <c r="P112" s="10"/>
      <c r="Q112" s="10" t="s">
        <v>503</v>
      </c>
      <c r="R112" s="18" t="s">
        <v>504</v>
      </c>
      <c r="S112" s="10" t="s">
        <v>26</v>
      </c>
      <c r="T112" s="10" t="s">
        <v>26</v>
      </c>
      <c r="U112" s="10" t="s">
        <v>505</v>
      </c>
      <c r="V112" s="18" t="s">
        <v>506</v>
      </c>
      <c r="W112" s="10"/>
      <c r="X112" s="18" t="s">
        <v>507</v>
      </c>
      <c r="Y112" s="18" t="s">
        <v>508</v>
      </c>
      <c r="Z112" s="10" t="s">
        <v>38</v>
      </c>
      <c r="AA112" s="10" t="s">
        <v>39</v>
      </c>
      <c r="AB112" s="10" t="s">
        <v>40</v>
      </c>
      <c r="AC112" s="10" t="s">
        <v>41</v>
      </c>
      <c r="AD112" s="18" t="s">
        <v>42</v>
      </c>
      <c r="AE112" s="10" t="s">
        <v>43</v>
      </c>
      <c r="AF112" s="10">
        <v>0</v>
      </c>
      <c r="AG112" s="10">
        <v>1865</v>
      </c>
      <c r="AH112" s="10">
        <v>0</v>
      </c>
      <c r="AI112" s="10">
        <v>0</v>
      </c>
      <c r="AJ112" s="10">
        <v>0</v>
      </c>
      <c r="AK112" s="10">
        <v>1668</v>
      </c>
      <c r="AL112" s="10">
        <v>0</v>
      </c>
      <c r="AM112" s="10">
        <v>1646</v>
      </c>
      <c r="AN112" s="10">
        <v>0</v>
      </c>
      <c r="AO112" s="10">
        <v>1646</v>
      </c>
      <c r="AP112" s="10">
        <v>0</v>
      </c>
      <c r="AQ112" s="10">
        <v>0</v>
      </c>
      <c r="AR112" s="10">
        <f t="shared" si="20"/>
        <v>6825</v>
      </c>
      <c r="AS112" s="10" t="s">
        <v>304</v>
      </c>
      <c r="AT112" s="10" t="s">
        <v>45</v>
      </c>
      <c r="AU112" s="18" t="s">
        <v>46</v>
      </c>
      <c r="AV112" s="10"/>
      <c r="AW112" s="46">
        <f t="shared" si="26"/>
        <v>0</v>
      </c>
      <c r="AX112" s="5">
        <f t="shared" si="21"/>
        <v>0</v>
      </c>
      <c r="AY112" s="10">
        <f>H6</f>
        <v>0</v>
      </c>
      <c r="AZ112" s="5">
        <f t="shared" si="18"/>
        <v>0</v>
      </c>
      <c r="BA112" s="10">
        <v>9.48</v>
      </c>
      <c r="BB112" s="5">
        <f t="shared" si="28"/>
        <v>113.76</v>
      </c>
      <c r="BC112" s="6">
        <v>3.5580000000000001E-2</v>
      </c>
      <c r="BD112" s="5">
        <f t="shared" si="22"/>
        <v>242.83350000000002</v>
      </c>
      <c r="BE112" s="5"/>
      <c r="BF112" s="5"/>
      <c r="BG112" s="7">
        <f t="shared" si="23"/>
        <v>356.59350000000001</v>
      </c>
      <c r="BH112" s="7">
        <f t="shared" si="24"/>
        <v>82.016505000000009</v>
      </c>
      <c r="BI112" s="7">
        <f t="shared" si="25"/>
        <v>438.610005</v>
      </c>
    </row>
    <row r="113" spans="1:61" s="19" customFormat="1">
      <c r="A113" s="11" t="s">
        <v>2154</v>
      </c>
      <c r="B113" s="10" t="s">
        <v>24</v>
      </c>
      <c r="C113" s="10" t="s">
        <v>25</v>
      </c>
      <c r="D113" s="10" t="s">
        <v>26</v>
      </c>
      <c r="E113" s="10" t="s">
        <v>26</v>
      </c>
      <c r="F113" s="10" t="s">
        <v>27</v>
      </c>
      <c r="G113" s="18" t="s">
        <v>28</v>
      </c>
      <c r="H113" s="10"/>
      <c r="I113" s="18" t="s">
        <v>29</v>
      </c>
      <c r="J113" s="10" t="s">
        <v>509</v>
      </c>
      <c r="K113" s="18" t="s">
        <v>510</v>
      </c>
      <c r="L113" s="10" t="s">
        <v>26</v>
      </c>
      <c r="M113" s="10" t="s">
        <v>26</v>
      </c>
      <c r="N113" s="10" t="s">
        <v>511</v>
      </c>
      <c r="O113" s="18" t="s">
        <v>512</v>
      </c>
      <c r="P113" s="10"/>
      <c r="Q113" s="10" t="s">
        <v>513</v>
      </c>
      <c r="R113" s="18" t="s">
        <v>510</v>
      </c>
      <c r="S113" s="10" t="s">
        <v>26</v>
      </c>
      <c r="T113" s="10" t="s">
        <v>26</v>
      </c>
      <c r="U113" s="10" t="s">
        <v>514</v>
      </c>
      <c r="V113" s="18" t="s">
        <v>512</v>
      </c>
      <c r="W113" s="10"/>
      <c r="X113" s="18" t="s">
        <v>515</v>
      </c>
      <c r="Y113" s="18" t="s">
        <v>516</v>
      </c>
      <c r="Z113" s="10" t="s">
        <v>38</v>
      </c>
      <c r="AA113" s="10" t="s">
        <v>39</v>
      </c>
      <c r="AB113" s="10" t="s">
        <v>40</v>
      </c>
      <c r="AC113" s="10" t="s">
        <v>41</v>
      </c>
      <c r="AD113" s="18" t="s">
        <v>42</v>
      </c>
      <c r="AE113" s="10" t="s">
        <v>43</v>
      </c>
      <c r="AF113" s="10">
        <v>307</v>
      </c>
      <c r="AG113" s="10">
        <v>307</v>
      </c>
      <c r="AH113" s="10">
        <v>356</v>
      </c>
      <c r="AI113" s="10">
        <v>357</v>
      </c>
      <c r="AJ113" s="10">
        <v>357</v>
      </c>
      <c r="AK113" s="10">
        <v>357</v>
      </c>
      <c r="AL113" s="10">
        <v>357</v>
      </c>
      <c r="AM113" s="10">
        <v>357</v>
      </c>
      <c r="AN113" s="10">
        <v>357</v>
      </c>
      <c r="AO113" s="10">
        <v>357</v>
      </c>
      <c r="AP113" s="10">
        <v>357</v>
      </c>
      <c r="AQ113" s="10">
        <v>350</v>
      </c>
      <c r="AR113" s="10">
        <f t="shared" si="20"/>
        <v>4176</v>
      </c>
      <c r="AS113" s="10" t="s">
        <v>304</v>
      </c>
      <c r="AT113" s="10" t="s">
        <v>45</v>
      </c>
      <c r="AU113" s="18" t="s">
        <v>46</v>
      </c>
      <c r="AV113" s="10"/>
      <c r="AW113" s="46">
        <f t="shared" si="26"/>
        <v>0</v>
      </c>
      <c r="AX113" s="5">
        <f t="shared" si="21"/>
        <v>0</v>
      </c>
      <c r="AY113" s="10">
        <f>H6</f>
        <v>0</v>
      </c>
      <c r="AZ113" s="5">
        <f t="shared" si="18"/>
        <v>0</v>
      </c>
      <c r="BA113" s="10">
        <v>9.48</v>
      </c>
      <c r="BB113" s="5">
        <f t="shared" si="28"/>
        <v>113.76</v>
      </c>
      <c r="BC113" s="6">
        <v>3.5580000000000001E-2</v>
      </c>
      <c r="BD113" s="5">
        <f t="shared" si="22"/>
        <v>148.58207999999999</v>
      </c>
      <c r="BE113" s="5"/>
      <c r="BF113" s="5"/>
      <c r="BG113" s="7">
        <f t="shared" si="23"/>
        <v>262.34208000000001</v>
      </c>
      <c r="BH113" s="7">
        <f t="shared" si="24"/>
        <v>60.338678400000006</v>
      </c>
      <c r="BI113" s="7">
        <f t="shared" si="25"/>
        <v>322.6807584</v>
      </c>
    </row>
    <row r="114" spans="1:61" s="19" customFormat="1">
      <c r="A114" s="11" t="s">
        <v>2155</v>
      </c>
      <c r="B114" s="10" t="s">
        <v>24</v>
      </c>
      <c r="C114" s="10" t="s">
        <v>25</v>
      </c>
      <c r="D114" s="10" t="s">
        <v>26</v>
      </c>
      <c r="E114" s="10" t="s">
        <v>26</v>
      </c>
      <c r="F114" s="10" t="s">
        <v>27</v>
      </c>
      <c r="G114" s="18" t="s">
        <v>28</v>
      </c>
      <c r="H114" s="10"/>
      <c r="I114" s="18" t="s">
        <v>29</v>
      </c>
      <c r="J114" s="10" t="s">
        <v>517</v>
      </c>
      <c r="K114" s="18" t="s">
        <v>518</v>
      </c>
      <c r="L114" s="10" t="s">
        <v>26</v>
      </c>
      <c r="M114" s="10" t="s">
        <v>26</v>
      </c>
      <c r="N114" s="10" t="s">
        <v>519</v>
      </c>
      <c r="O114" s="18" t="s">
        <v>458</v>
      </c>
      <c r="P114" s="10"/>
      <c r="Q114" s="10" t="s">
        <v>520</v>
      </c>
      <c r="R114" s="18" t="s">
        <v>518</v>
      </c>
      <c r="S114" s="10" t="s">
        <v>26</v>
      </c>
      <c r="T114" s="10" t="s">
        <v>26</v>
      </c>
      <c r="U114" s="10" t="s">
        <v>521</v>
      </c>
      <c r="V114" s="18" t="s">
        <v>320</v>
      </c>
      <c r="W114" s="10"/>
      <c r="X114" s="18" t="s">
        <v>522</v>
      </c>
      <c r="Y114" s="18" t="s">
        <v>523</v>
      </c>
      <c r="Z114" s="10" t="s">
        <v>38</v>
      </c>
      <c r="AA114" s="10" t="s">
        <v>39</v>
      </c>
      <c r="AB114" s="10" t="s">
        <v>40</v>
      </c>
      <c r="AC114" s="10" t="s">
        <v>41</v>
      </c>
      <c r="AD114" s="18" t="s">
        <v>42</v>
      </c>
      <c r="AE114" s="10" t="s">
        <v>43</v>
      </c>
      <c r="AF114" s="10">
        <v>24957</v>
      </c>
      <c r="AG114" s="10">
        <v>26455</v>
      </c>
      <c r="AH114" s="10">
        <v>21235</v>
      </c>
      <c r="AI114" s="10">
        <v>15235</v>
      </c>
      <c r="AJ114" s="10">
        <v>8507</v>
      </c>
      <c r="AK114" s="10">
        <v>6679</v>
      </c>
      <c r="AL114" s="10">
        <v>2573</v>
      </c>
      <c r="AM114" s="10">
        <v>2917</v>
      </c>
      <c r="AN114" s="10">
        <v>3936</v>
      </c>
      <c r="AO114" s="10">
        <v>7113</v>
      </c>
      <c r="AP114" s="10">
        <v>21817</v>
      </c>
      <c r="AQ114" s="10">
        <v>22368</v>
      </c>
      <c r="AR114" s="10">
        <f t="shared" si="20"/>
        <v>163792</v>
      </c>
      <c r="AS114" s="10" t="s">
        <v>60</v>
      </c>
      <c r="AT114" s="10" t="s">
        <v>45</v>
      </c>
      <c r="AU114" s="18" t="s">
        <v>46</v>
      </c>
      <c r="AV114" s="10"/>
      <c r="AW114" s="46">
        <f t="shared" si="26"/>
        <v>0</v>
      </c>
      <c r="AX114" s="5">
        <f t="shared" si="21"/>
        <v>0</v>
      </c>
      <c r="AY114" s="10">
        <f>J6</f>
        <v>0</v>
      </c>
      <c r="AZ114" s="5">
        <f t="shared" si="18"/>
        <v>0</v>
      </c>
      <c r="BA114" s="10">
        <v>148.88999999999999</v>
      </c>
      <c r="BB114" s="5">
        <f t="shared" si="28"/>
        <v>1786.6799999999998</v>
      </c>
      <c r="BC114" s="6">
        <v>3.2969999999999999E-2</v>
      </c>
      <c r="BD114" s="5">
        <f t="shared" si="22"/>
        <v>5400.2222400000001</v>
      </c>
      <c r="BE114" s="5"/>
      <c r="BF114" s="5"/>
      <c r="BG114" s="7">
        <f t="shared" si="23"/>
        <v>7186.9022399999994</v>
      </c>
      <c r="BH114" s="7">
        <f t="shared" si="24"/>
        <v>1652.9875152</v>
      </c>
      <c r="BI114" s="7">
        <f t="shared" si="25"/>
        <v>8839.8897551999999</v>
      </c>
    </row>
    <row r="115" spans="1:61" s="19" customFormat="1">
      <c r="A115" s="11" t="s">
        <v>2156</v>
      </c>
      <c r="B115" s="10" t="s">
        <v>24</v>
      </c>
      <c r="C115" s="10" t="s">
        <v>25</v>
      </c>
      <c r="D115" s="10" t="s">
        <v>26</v>
      </c>
      <c r="E115" s="10" t="s">
        <v>26</v>
      </c>
      <c r="F115" s="10" t="s">
        <v>27</v>
      </c>
      <c r="G115" s="18" t="s">
        <v>28</v>
      </c>
      <c r="H115" s="10"/>
      <c r="I115" s="18" t="s">
        <v>29</v>
      </c>
      <c r="J115" s="10" t="s">
        <v>524</v>
      </c>
      <c r="K115" s="18" t="s">
        <v>525</v>
      </c>
      <c r="L115" s="10" t="s">
        <v>26</v>
      </c>
      <c r="M115" s="10" t="s">
        <v>26</v>
      </c>
      <c r="N115" s="10" t="s">
        <v>526</v>
      </c>
      <c r="O115" s="18" t="s">
        <v>151</v>
      </c>
      <c r="P115" s="10"/>
      <c r="Q115" s="10" t="s">
        <v>527</v>
      </c>
      <c r="R115" s="18" t="s">
        <v>525</v>
      </c>
      <c r="S115" s="10" t="s">
        <v>26</v>
      </c>
      <c r="T115" s="10" t="s">
        <v>26</v>
      </c>
      <c r="U115" s="10" t="s">
        <v>528</v>
      </c>
      <c r="V115" s="18" t="s">
        <v>151</v>
      </c>
      <c r="W115" s="10"/>
      <c r="X115" s="18" t="s">
        <v>529</v>
      </c>
      <c r="Y115" s="18" t="s">
        <v>530</v>
      </c>
      <c r="Z115" s="10" t="s">
        <v>38</v>
      </c>
      <c r="AA115" s="10" t="s">
        <v>39</v>
      </c>
      <c r="AB115" s="10" t="s">
        <v>40</v>
      </c>
      <c r="AC115" s="10" t="s">
        <v>41</v>
      </c>
      <c r="AD115" s="18" t="s">
        <v>42</v>
      </c>
      <c r="AE115" s="10" t="s">
        <v>43</v>
      </c>
      <c r="AF115" s="10">
        <v>26622</v>
      </c>
      <c r="AG115" s="10">
        <v>28209</v>
      </c>
      <c r="AH115" s="10">
        <v>24904</v>
      </c>
      <c r="AI115" s="10">
        <v>16160</v>
      </c>
      <c r="AJ115" s="10">
        <v>604</v>
      </c>
      <c r="AK115" s="10">
        <v>2417</v>
      </c>
      <c r="AL115" s="10">
        <v>2392</v>
      </c>
      <c r="AM115" s="10">
        <v>1119</v>
      </c>
      <c r="AN115" s="10">
        <v>2375</v>
      </c>
      <c r="AO115" s="10">
        <v>8670</v>
      </c>
      <c r="AP115" s="10">
        <v>38216</v>
      </c>
      <c r="AQ115" s="10">
        <v>30828</v>
      </c>
      <c r="AR115" s="10">
        <f t="shared" si="20"/>
        <v>182516</v>
      </c>
      <c r="AS115" s="10" t="s">
        <v>60</v>
      </c>
      <c r="AT115" s="10" t="s">
        <v>45</v>
      </c>
      <c r="AU115" s="10"/>
      <c r="AV115" s="10"/>
      <c r="AW115" s="46">
        <f t="shared" si="26"/>
        <v>0</v>
      </c>
      <c r="AX115" s="5">
        <f t="shared" si="21"/>
        <v>0</v>
      </c>
      <c r="AY115" s="10">
        <f>J6</f>
        <v>0</v>
      </c>
      <c r="AZ115" s="5">
        <f t="shared" si="18"/>
        <v>0</v>
      </c>
      <c r="BA115" s="10">
        <v>148.88999999999999</v>
      </c>
      <c r="BB115" s="5">
        <f t="shared" si="28"/>
        <v>1786.6799999999998</v>
      </c>
      <c r="BC115" s="6">
        <v>3.2969999999999999E-2</v>
      </c>
      <c r="BD115" s="5">
        <f t="shared" si="22"/>
        <v>6017.5525200000002</v>
      </c>
      <c r="BE115" s="5"/>
      <c r="BF115" s="5"/>
      <c r="BG115" s="7">
        <f t="shared" si="23"/>
        <v>7804.2325199999996</v>
      </c>
      <c r="BH115" s="7">
        <f t="shared" si="24"/>
        <v>1794.9734796</v>
      </c>
      <c r="BI115" s="7">
        <f t="shared" si="25"/>
        <v>9599.2059995999989</v>
      </c>
    </row>
    <row r="116" spans="1:61" s="19" customFormat="1">
      <c r="A116" s="11" t="s">
        <v>2157</v>
      </c>
      <c r="B116" s="10" t="s">
        <v>24</v>
      </c>
      <c r="C116" s="10" t="s">
        <v>25</v>
      </c>
      <c r="D116" s="10" t="s">
        <v>26</v>
      </c>
      <c r="E116" s="10" t="s">
        <v>26</v>
      </c>
      <c r="F116" s="10" t="s">
        <v>531</v>
      </c>
      <c r="G116" s="18" t="s">
        <v>28</v>
      </c>
      <c r="H116" s="10"/>
      <c r="I116" s="18" t="s">
        <v>29</v>
      </c>
      <c r="J116" s="10" t="s">
        <v>532</v>
      </c>
      <c r="K116" s="18" t="s">
        <v>533</v>
      </c>
      <c r="L116" s="10" t="s">
        <v>26</v>
      </c>
      <c r="M116" s="10" t="s">
        <v>26</v>
      </c>
      <c r="N116" s="10" t="s">
        <v>534</v>
      </c>
      <c r="O116" s="18" t="s">
        <v>535</v>
      </c>
      <c r="P116" s="10"/>
      <c r="Q116" s="10" t="s">
        <v>532</v>
      </c>
      <c r="R116" s="18" t="s">
        <v>533</v>
      </c>
      <c r="S116" s="10" t="s">
        <v>26</v>
      </c>
      <c r="T116" s="10" t="s">
        <v>26</v>
      </c>
      <c r="U116" s="10" t="s">
        <v>534</v>
      </c>
      <c r="V116" s="18" t="s">
        <v>535</v>
      </c>
      <c r="W116" s="10"/>
      <c r="X116" s="18" t="s">
        <v>536</v>
      </c>
      <c r="Y116" s="18" t="s">
        <v>537</v>
      </c>
      <c r="Z116" s="10" t="s">
        <v>38</v>
      </c>
      <c r="AA116" s="10" t="s">
        <v>39</v>
      </c>
      <c r="AB116" s="10" t="s">
        <v>40</v>
      </c>
      <c r="AC116" s="10" t="s">
        <v>41</v>
      </c>
      <c r="AD116" s="18" t="s">
        <v>42</v>
      </c>
      <c r="AE116" s="10" t="s">
        <v>43</v>
      </c>
      <c r="AF116" s="10">
        <v>366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491</v>
      </c>
      <c r="AM116" s="10">
        <v>0</v>
      </c>
      <c r="AN116" s="10">
        <v>240</v>
      </c>
      <c r="AO116" s="10">
        <v>0</v>
      </c>
      <c r="AP116" s="10">
        <v>332</v>
      </c>
      <c r="AQ116" s="10">
        <v>289</v>
      </c>
      <c r="AR116" s="10">
        <f t="shared" si="20"/>
        <v>1718</v>
      </c>
      <c r="AS116" s="10" t="s">
        <v>99</v>
      </c>
      <c r="AT116" s="10" t="s">
        <v>45</v>
      </c>
      <c r="AU116" s="18" t="s">
        <v>46</v>
      </c>
      <c r="AV116" s="10"/>
      <c r="AW116" s="46">
        <f t="shared" si="26"/>
        <v>0</v>
      </c>
      <c r="AX116" s="5">
        <f t="shared" si="21"/>
        <v>0</v>
      </c>
      <c r="AY116" s="10">
        <f>I6</f>
        <v>0</v>
      </c>
      <c r="AZ116" s="5">
        <f t="shared" si="18"/>
        <v>0</v>
      </c>
      <c r="BA116" s="10">
        <v>30.84</v>
      </c>
      <c r="BB116" s="5">
        <f t="shared" si="28"/>
        <v>370.08</v>
      </c>
      <c r="BC116" s="6">
        <v>3.3070000000000002E-2</v>
      </c>
      <c r="BD116" s="5">
        <f t="shared" si="22"/>
        <v>56.814260000000004</v>
      </c>
      <c r="BE116" s="5"/>
      <c r="BF116" s="5"/>
      <c r="BG116" s="7">
        <f t="shared" si="23"/>
        <v>426.89425999999997</v>
      </c>
      <c r="BH116" s="7">
        <f t="shared" si="24"/>
        <v>98.185679800000003</v>
      </c>
      <c r="BI116" s="7">
        <f t="shared" si="25"/>
        <v>525.07993979999992</v>
      </c>
    </row>
    <row r="117" spans="1:61" s="19" customFormat="1">
      <c r="A117" s="11" t="s">
        <v>2158</v>
      </c>
      <c r="B117" s="10" t="s">
        <v>24</v>
      </c>
      <c r="C117" s="10" t="s">
        <v>25</v>
      </c>
      <c r="D117" s="10" t="s">
        <v>26</v>
      </c>
      <c r="E117" s="10" t="s">
        <v>26</v>
      </c>
      <c r="F117" s="10" t="s">
        <v>27</v>
      </c>
      <c r="G117" s="18" t="s">
        <v>28</v>
      </c>
      <c r="H117" s="10"/>
      <c r="I117" s="18" t="s">
        <v>29</v>
      </c>
      <c r="J117" s="10" t="s">
        <v>538</v>
      </c>
      <c r="K117" s="18" t="s">
        <v>539</v>
      </c>
      <c r="L117" s="10" t="s">
        <v>26</v>
      </c>
      <c r="M117" s="10" t="s">
        <v>26</v>
      </c>
      <c r="N117" s="10" t="s">
        <v>540</v>
      </c>
      <c r="O117" s="18" t="s">
        <v>335</v>
      </c>
      <c r="P117" s="10"/>
      <c r="Q117" s="10" t="s">
        <v>538</v>
      </c>
      <c r="R117" s="18" t="s">
        <v>541</v>
      </c>
      <c r="S117" s="10" t="s">
        <v>26</v>
      </c>
      <c r="T117" s="10" t="s">
        <v>26</v>
      </c>
      <c r="U117" s="10" t="s">
        <v>542</v>
      </c>
      <c r="V117" s="18" t="s">
        <v>57</v>
      </c>
      <c r="W117" s="10"/>
      <c r="X117" s="18" t="s">
        <v>543</v>
      </c>
      <c r="Y117" s="18" t="s">
        <v>544</v>
      </c>
      <c r="Z117" s="10" t="s">
        <v>38</v>
      </c>
      <c r="AA117" s="10" t="s">
        <v>39</v>
      </c>
      <c r="AB117" s="10" t="s">
        <v>40</v>
      </c>
      <c r="AC117" s="10" t="s">
        <v>41</v>
      </c>
      <c r="AD117" s="18" t="s">
        <v>42</v>
      </c>
      <c r="AE117" s="10" t="s">
        <v>43</v>
      </c>
      <c r="AF117" s="10">
        <v>10861</v>
      </c>
      <c r="AG117" s="10">
        <v>6131</v>
      </c>
      <c r="AH117" s="10">
        <v>9622</v>
      </c>
      <c r="AI117" s="10">
        <v>7512</v>
      </c>
      <c r="AJ117" s="10">
        <v>5138</v>
      </c>
      <c r="AK117" s="10">
        <v>3980</v>
      </c>
      <c r="AL117" s="10">
        <v>2505</v>
      </c>
      <c r="AM117" s="10">
        <v>1944</v>
      </c>
      <c r="AN117" s="10">
        <v>2839</v>
      </c>
      <c r="AO117" s="10">
        <v>6709</v>
      </c>
      <c r="AP117" s="10">
        <v>13662</v>
      </c>
      <c r="AQ117" s="10">
        <v>15984</v>
      </c>
      <c r="AR117" s="10">
        <f t="shared" si="20"/>
        <v>86887</v>
      </c>
      <c r="AS117" s="10" t="s">
        <v>60</v>
      </c>
      <c r="AT117" s="10" t="s">
        <v>45</v>
      </c>
      <c r="AU117" s="10"/>
      <c r="AV117" s="10"/>
      <c r="AW117" s="46">
        <f t="shared" si="26"/>
        <v>0</v>
      </c>
      <c r="AX117" s="5">
        <f t="shared" si="21"/>
        <v>0</v>
      </c>
      <c r="AY117" s="10">
        <f>J6</f>
        <v>0</v>
      </c>
      <c r="AZ117" s="5">
        <f t="shared" si="18"/>
        <v>0</v>
      </c>
      <c r="BA117" s="10">
        <v>148.88999999999999</v>
      </c>
      <c r="BB117" s="5">
        <f t="shared" si="28"/>
        <v>1786.6799999999998</v>
      </c>
      <c r="BC117" s="6">
        <v>3.2969999999999999E-2</v>
      </c>
      <c r="BD117" s="5">
        <f t="shared" si="22"/>
        <v>2864.6643899999999</v>
      </c>
      <c r="BE117" s="5"/>
      <c r="BF117" s="5"/>
      <c r="BG117" s="7">
        <f t="shared" si="23"/>
        <v>4651.3443900000002</v>
      </c>
      <c r="BH117" s="7">
        <f t="shared" si="24"/>
        <v>1069.8092097000001</v>
      </c>
      <c r="BI117" s="7">
        <f t="shared" si="25"/>
        <v>5721.1535997000001</v>
      </c>
    </row>
    <row r="118" spans="1:61" s="19" customFormat="1">
      <c r="A118" s="11" t="s">
        <v>2159</v>
      </c>
      <c r="B118" s="10" t="s">
        <v>24</v>
      </c>
      <c r="C118" s="10" t="s">
        <v>25</v>
      </c>
      <c r="D118" s="10" t="s">
        <v>26</v>
      </c>
      <c r="E118" s="10" t="s">
        <v>26</v>
      </c>
      <c r="F118" s="10" t="s">
        <v>27</v>
      </c>
      <c r="G118" s="18" t="s">
        <v>28</v>
      </c>
      <c r="H118" s="10"/>
      <c r="I118" s="18" t="s">
        <v>29</v>
      </c>
      <c r="J118" s="10" t="s">
        <v>538</v>
      </c>
      <c r="K118" s="18" t="s">
        <v>539</v>
      </c>
      <c r="L118" s="10" t="s">
        <v>26</v>
      </c>
      <c r="M118" s="10" t="s">
        <v>26</v>
      </c>
      <c r="N118" s="10" t="s">
        <v>540</v>
      </c>
      <c r="O118" s="18" t="s">
        <v>335</v>
      </c>
      <c r="P118" s="10"/>
      <c r="Q118" s="10" t="s">
        <v>538</v>
      </c>
      <c r="R118" s="18" t="s">
        <v>539</v>
      </c>
      <c r="S118" s="10" t="s">
        <v>26</v>
      </c>
      <c r="T118" s="10" t="s">
        <v>26</v>
      </c>
      <c r="U118" s="10" t="s">
        <v>545</v>
      </c>
      <c r="V118" s="18" t="s">
        <v>335</v>
      </c>
      <c r="W118" s="10"/>
      <c r="X118" s="18" t="s">
        <v>546</v>
      </c>
      <c r="Y118" s="18" t="s">
        <v>547</v>
      </c>
      <c r="Z118" s="10" t="s">
        <v>38</v>
      </c>
      <c r="AA118" s="10" t="s">
        <v>39</v>
      </c>
      <c r="AB118" s="10" t="s">
        <v>40</v>
      </c>
      <c r="AC118" s="10" t="s">
        <v>41</v>
      </c>
      <c r="AD118" s="18" t="s">
        <v>42</v>
      </c>
      <c r="AE118" s="10" t="s">
        <v>43</v>
      </c>
      <c r="AF118" s="10">
        <v>26719</v>
      </c>
      <c r="AG118" s="10">
        <v>21182</v>
      </c>
      <c r="AH118" s="10">
        <v>16055</v>
      </c>
      <c r="AI118" s="10">
        <v>887</v>
      </c>
      <c r="AJ118" s="10">
        <v>5867</v>
      </c>
      <c r="AK118" s="10">
        <v>3291</v>
      </c>
      <c r="AL118" s="10">
        <v>3684</v>
      </c>
      <c r="AM118" s="10">
        <v>2773</v>
      </c>
      <c r="AN118" s="10">
        <v>5154</v>
      </c>
      <c r="AO118" s="10">
        <v>9996</v>
      </c>
      <c r="AP118" s="10">
        <v>18161</v>
      </c>
      <c r="AQ118" s="10">
        <v>25157</v>
      </c>
      <c r="AR118" s="10">
        <f t="shared" si="20"/>
        <v>138926</v>
      </c>
      <c r="AS118" s="10" t="s">
        <v>88</v>
      </c>
      <c r="AT118" s="10" t="s">
        <v>45</v>
      </c>
      <c r="AU118" s="18" t="s">
        <v>133</v>
      </c>
      <c r="AV118" s="10">
        <v>8760</v>
      </c>
      <c r="AW118" s="46">
        <f t="shared" si="26"/>
        <v>0</v>
      </c>
      <c r="AX118" s="5">
        <f t="shared" si="21"/>
        <v>0</v>
      </c>
      <c r="AY118" s="10">
        <f>K6</f>
        <v>0</v>
      </c>
      <c r="AZ118" s="5">
        <f t="shared" si="18"/>
        <v>0</v>
      </c>
      <c r="BA118" s="10">
        <v>4.6699999999999997E-3</v>
      </c>
      <c r="BB118" s="5">
        <f>BA118*AV118*AU118</f>
        <v>4540.9211999999998</v>
      </c>
      <c r="BC118" s="10">
        <v>1.7250000000000001E-2</v>
      </c>
      <c r="BD118" s="5">
        <f t="shared" si="22"/>
        <v>2396.4735000000001</v>
      </c>
      <c r="BE118" s="10"/>
      <c r="BF118" s="10"/>
      <c r="BG118" s="7">
        <f t="shared" si="23"/>
        <v>6937.3946999999998</v>
      </c>
      <c r="BH118" s="7">
        <f t="shared" si="24"/>
        <v>1595.6007810000001</v>
      </c>
      <c r="BI118" s="7">
        <f t="shared" si="25"/>
        <v>8532.9954809999999</v>
      </c>
    </row>
    <row r="119" spans="1:61" s="19" customFormat="1">
      <c r="A119" s="11" t="s">
        <v>2160</v>
      </c>
      <c r="B119" s="10" t="s">
        <v>24</v>
      </c>
      <c r="C119" s="10" t="s">
        <v>25</v>
      </c>
      <c r="D119" s="10" t="s">
        <v>26</v>
      </c>
      <c r="E119" s="10" t="s">
        <v>26</v>
      </c>
      <c r="F119" s="10" t="s">
        <v>61</v>
      </c>
      <c r="G119" s="18" t="s">
        <v>28</v>
      </c>
      <c r="H119" s="10"/>
      <c r="I119" s="18" t="s">
        <v>29</v>
      </c>
      <c r="J119" s="10" t="s">
        <v>548</v>
      </c>
      <c r="K119" s="18" t="s">
        <v>107</v>
      </c>
      <c r="L119" s="10" t="s">
        <v>26</v>
      </c>
      <c r="M119" s="10" t="s">
        <v>26</v>
      </c>
      <c r="N119" s="10" t="s">
        <v>549</v>
      </c>
      <c r="O119" s="18" t="s">
        <v>466</v>
      </c>
      <c r="P119" s="10"/>
      <c r="Q119" s="10" t="s">
        <v>548</v>
      </c>
      <c r="R119" s="18" t="s">
        <v>107</v>
      </c>
      <c r="S119" s="10" t="s">
        <v>26</v>
      </c>
      <c r="T119" s="10" t="s">
        <v>550</v>
      </c>
      <c r="U119" s="10" t="s">
        <v>549</v>
      </c>
      <c r="V119" s="18" t="s">
        <v>466</v>
      </c>
      <c r="W119" s="10"/>
      <c r="X119" s="18" t="s">
        <v>551</v>
      </c>
      <c r="Y119" s="18" t="s">
        <v>552</v>
      </c>
      <c r="Z119" s="10" t="s">
        <v>38</v>
      </c>
      <c r="AA119" s="10" t="s">
        <v>39</v>
      </c>
      <c r="AB119" s="10" t="s">
        <v>40</v>
      </c>
      <c r="AC119" s="10" t="s">
        <v>41</v>
      </c>
      <c r="AD119" s="18" t="s">
        <v>42</v>
      </c>
      <c r="AE119" s="10" t="s">
        <v>43</v>
      </c>
      <c r="AF119" s="10">
        <v>965</v>
      </c>
      <c r="AG119" s="10">
        <v>0</v>
      </c>
      <c r="AH119" s="10">
        <v>1931</v>
      </c>
      <c r="AI119" s="10">
        <v>0</v>
      </c>
      <c r="AJ119" s="10">
        <v>1931</v>
      </c>
      <c r="AK119" s="10">
        <v>0</v>
      </c>
      <c r="AL119" s="10">
        <v>1695</v>
      </c>
      <c r="AM119" s="10">
        <v>0</v>
      </c>
      <c r="AN119" s="10">
        <v>1437</v>
      </c>
      <c r="AO119" s="10">
        <v>0</v>
      </c>
      <c r="AP119" s="10">
        <v>1459</v>
      </c>
      <c r="AQ119" s="10">
        <v>729</v>
      </c>
      <c r="AR119" s="10">
        <f t="shared" si="20"/>
        <v>10147</v>
      </c>
      <c r="AS119" s="10" t="s">
        <v>304</v>
      </c>
      <c r="AT119" s="10" t="s">
        <v>45</v>
      </c>
      <c r="AU119" s="10"/>
      <c r="AV119" s="10"/>
      <c r="AW119" s="46">
        <f t="shared" si="26"/>
        <v>0</v>
      </c>
      <c r="AX119" s="5">
        <f t="shared" si="21"/>
        <v>0</v>
      </c>
      <c r="AY119" s="10">
        <f>H6</f>
        <v>0</v>
      </c>
      <c r="AZ119" s="5">
        <f t="shared" si="18"/>
        <v>0</v>
      </c>
      <c r="BA119" s="10">
        <v>9.48</v>
      </c>
      <c r="BB119" s="5">
        <f>BA119*12</f>
        <v>113.76</v>
      </c>
      <c r="BC119" s="6">
        <v>3.5580000000000001E-2</v>
      </c>
      <c r="BD119" s="5">
        <f t="shared" si="22"/>
        <v>361.03026</v>
      </c>
      <c r="BE119" s="5"/>
      <c r="BF119" s="5"/>
      <c r="BG119" s="7">
        <f t="shared" si="23"/>
        <v>474.79025999999999</v>
      </c>
      <c r="BH119" s="7">
        <f t="shared" si="24"/>
        <v>109.2017598</v>
      </c>
      <c r="BI119" s="7">
        <f t="shared" si="25"/>
        <v>583.99201979999998</v>
      </c>
    </row>
    <row r="120" spans="1:61" s="19" customFormat="1">
      <c r="A120" s="11" t="s">
        <v>2161</v>
      </c>
      <c r="B120" s="10" t="s">
        <v>24</v>
      </c>
      <c r="C120" s="10" t="s">
        <v>25</v>
      </c>
      <c r="D120" s="10" t="s">
        <v>26</v>
      </c>
      <c r="E120" s="10" t="s">
        <v>26</v>
      </c>
      <c r="F120" s="10" t="s">
        <v>27</v>
      </c>
      <c r="G120" s="18" t="s">
        <v>28</v>
      </c>
      <c r="H120" s="10"/>
      <c r="I120" s="18" t="s">
        <v>29</v>
      </c>
      <c r="J120" s="10" t="s">
        <v>553</v>
      </c>
      <c r="K120" s="18" t="s">
        <v>554</v>
      </c>
      <c r="L120" s="10" t="s">
        <v>26</v>
      </c>
      <c r="M120" s="10" t="s">
        <v>26</v>
      </c>
      <c r="N120" s="10" t="s">
        <v>555</v>
      </c>
      <c r="O120" s="18" t="s">
        <v>151</v>
      </c>
      <c r="P120" s="10"/>
      <c r="Q120" s="10" t="s">
        <v>556</v>
      </c>
      <c r="R120" s="18" t="s">
        <v>554</v>
      </c>
      <c r="S120" s="10" t="s">
        <v>26</v>
      </c>
      <c r="T120" s="10" t="s">
        <v>26</v>
      </c>
      <c r="U120" s="10" t="s">
        <v>555</v>
      </c>
      <c r="V120" s="18" t="s">
        <v>151</v>
      </c>
      <c r="W120" s="10"/>
      <c r="X120" s="18" t="s">
        <v>557</v>
      </c>
      <c r="Y120" s="18" t="s">
        <v>558</v>
      </c>
      <c r="Z120" s="10" t="s">
        <v>38</v>
      </c>
      <c r="AA120" s="10" t="s">
        <v>39</v>
      </c>
      <c r="AB120" s="10" t="s">
        <v>40</v>
      </c>
      <c r="AC120" s="10" t="s">
        <v>41</v>
      </c>
      <c r="AD120" s="18" t="s">
        <v>42</v>
      </c>
      <c r="AE120" s="10" t="s">
        <v>43</v>
      </c>
      <c r="AF120" s="10">
        <v>0</v>
      </c>
      <c r="AG120" s="10">
        <v>0</v>
      </c>
      <c r="AH120" s="10">
        <v>1086</v>
      </c>
      <c r="AI120" s="10">
        <v>0</v>
      </c>
      <c r="AJ120" s="10">
        <v>1064</v>
      </c>
      <c r="AK120" s="10">
        <v>0</v>
      </c>
      <c r="AL120" s="10">
        <v>1064</v>
      </c>
      <c r="AM120" s="10">
        <v>0</v>
      </c>
      <c r="AN120" s="10">
        <v>1064</v>
      </c>
      <c r="AO120" s="10">
        <v>0</v>
      </c>
      <c r="AP120" s="10">
        <v>1064</v>
      </c>
      <c r="AQ120" s="10">
        <v>983</v>
      </c>
      <c r="AR120" s="10">
        <f t="shared" si="20"/>
        <v>6325</v>
      </c>
      <c r="AS120" s="10" t="s">
        <v>304</v>
      </c>
      <c r="AT120" s="10" t="s">
        <v>45</v>
      </c>
      <c r="AU120" s="18" t="s">
        <v>46</v>
      </c>
      <c r="AV120" s="10"/>
      <c r="AW120" s="46">
        <f t="shared" si="26"/>
        <v>0</v>
      </c>
      <c r="AX120" s="5">
        <f t="shared" si="21"/>
        <v>0</v>
      </c>
      <c r="AY120" s="10">
        <f>H6</f>
        <v>0</v>
      </c>
      <c r="AZ120" s="5">
        <f t="shared" si="18"/>
        <v>0</v>
      </c>
      <c r="BA120" s="10">
        <v>9.48</v>
      </c>
      <c r="BB120" s="5">
        <f>BA120*12</f>
        <v>113.76</v>
      </c>
      <c r="BC120" s="6">
        <v>3.5580000000000001E-2</v>
      </c>
      <c r="BD120" s="5">
        <f t="shared" si="22"/>
        <v>225.04349999999999</v>
      </c>
      <c r="BE120" s="5"/>
      <c r="BF120" s="5"/>
      <c r="BG120" s="7">
        <f t="shared" si="23"/>
        <v>338.80349999999999</v>
      </c>
      <c r="BH120" s="7">
        <f t="shared" si="24"/>
        <v>77.924805000000006</v>
      </c>
      <c r="BI120" s="7">
        <f t="shared" si="25"/>
        <v>416.72830499999998</v>
      </c>
    </row>
    <row r="121" spans="1:61" s="19" customFormat="1">
      <c r="A121" s="11" t="s">
        <v>2162</v>
      </c>
      <c r="B121" s="10" t="s">
        <v>24</v>
      </c>
      <c r="C121" s="10" t="s">
        <v>25</v>
      </c>
      <c r="D121" s="10" t="s">
        <v>26</v>
      </c>
      <c r="E121" s="10" t="s">
        <v>26</v>
      </c>
      <c r="F121" s="10" t="s">
        <v>61</v>
      </c>
      <c r="G121" s="18" t="s">
        <v>28</v>
      </c>
      <c r="H121" s="10"/>
      <c r="I121" s="18" t="s">
        <v>29</v>
      </c>
      <c r="J121" s="10" t="s">
        <v>559</v>
      </c>
      <c r="K121" s="18" t="s">
        <v>314</v>
      </c>
      <c r="L121" s="10" t="s">
        <v>26</v>
      </c>
      <c r="M121" s="10" t="s">
        <v>26</v>
      </c>
      <c r="N121" s="10" t="s">
        <v>315</v>
      </c>
      <c r="O121" s="18" t="s">
        <v>309</v>
      </c>
      <c r="P121" s="10"/>
      <c r="Q121" s="10" t="s">
        <v>559</v>
      </c>
      <c r="R121" s="18" t="s">
        <v>314</v>
      </c>
      <c r="S121" s="10" t="s">
        <v>26</v>
      </c>
      <c r="T121" s="10" t="s">
        <v>26</v>
      </c>
      <c r="U121" s="10" t="s">
        <v>315</v>
      </c>
      <c r="V121" s="18" t="s">
        <v>309</v>
      </c>
      <c r="W121" s="10"/>
      <c r="X121" s="18" t="s">
        <v>560</v>
      </c>
      <c r="Y121" s="18" t="s">
        <v>561</v>
      </c>
      <c r="Z121" s="10" t="s">
        <v>38</v>
      </c>
      <c r="AA121" s="10" t="s">
        <v>39</v>
      </c>
      <c r="AB121" s="10" t="s">
        <v>40</v>
      </c>
      <c r="AC121" s="10" t="s">
        <v>41</v>
      </c>
      <c r="AD121" s="18" t="s">
        <v>42</v>
      </c>
      <c r="AE121" s="10" t="s">
        <v>43</v>
      </c>
      <c r="AF121" s="10">
        <v>0</v>
      </c>
      <c r="AG121" s="10">
        <v>0</v>
      </c>
      <c r="AH121" s="10">
        <v>0</v>
      </c>
      <c r="AI121" s="10">
        <v>2073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2735</v>
      </c>
      <c r="AP121" s="10">
        <v>0</v>
      </c>
      <c r="AQ121" s="10">
        <v>1009</v>
      </c>
      <c r="AR121" s="10">
        <f t="shared" si="20"/>
        <v>5817</v>
      </c>
      <c r="AS121" s="10" t="s">
        <v>304</v>
      </c>
      <c r="AT121" s="10" t="s">
        <v>45</v>
      </c>
      <c r="AU121" s="18" t="s">
        <v>46</v>
      </c>
      <c r="AV121" s="10"/>
      <c r="AW121" s="46">
        <f t="shared" si="26"/>
        <v>0</v>
      </c>
      <c r="AX121" s="5">
        <f t="shared" si="21"/>
        <v>0</v>
      </c>
      <c r="AY121" s="10">
        <f>H6</f>
        <v>0</v>
      </c>
      <c r="AZ121" s="5">
        <f t="shared" si="18"/>
        <v>0</v>
      </c>
      <c r="BA121" s="10">
        <v>9.48</v>
      </c>
      <c r="BB121" s="5">
        <f>BA121*12</f>
        <v>113.76</v>
      </c>
      <c r="BC121" s="6">
        <v>3.5580000000000001E-2</v>
      </c>
      <c r="BD121" s="5">
        <f t="shared" si="22"/>
        <v>206.96886000000001</v>
      </c>
      <c r="BE121" s="5"/>
      <c r="BF121" s="5"/>
      <c r="BG121" s="7">
        <f t="shared" si="23"/>
        <v>320.72886</v>
      </c>
      <c r="BH121" s="7">
        <f t="shared" si="24"/>
        <v>73.767637800000003</v>
      </c>
      <c r="BI121" s="7">
        <f t="shared" si="25"/>
        <v>394.49649779999999</v>
      </c>
    </row>
    <row r="122" spans="1:61" s="19" customFormat="1">
      <c r="A122" s="11" t="s">
        <v>2163</v>
      </c>
      <c r="B122" s="10" t="s">
        <v>24</v>
      </c>
      <c r="C122" s="10" t="s">
        <v>25</v>
      </c>
      <c r="D122" s="10" t="s">
        <v>26</v>
      </c>
      <c r="E122" s="10" t="s">
        <v>26</v>
      </c>
      <c r="F122" s="10" t="s">
        <v>61</v>
      </c>
      <c r="G122" s="18" t="s">
        <v>28</v>
      </c>
      <c r="H122" s="10"/>
      <c r="I122" s="18" t="s">
        <v>29</v>
      </c>
      <c r="J122" s="10" t="s">
        <v>562</v>
      </c>
      <c r="K122" s="18" t="s">
        <v>563</v>
      </c>
      <c r="L122" s="10" t="s">
        <v>26</v>
      </c>
      <c r="M122" s="10" t="s">
        <v>26</v>
      </c>
      <c r="N122" s="10" t="s">
        <v>564</v>
      </c>
      <c r="O122" s="18" t="s">
        <v>565</v>
      </c>
      <c r="P122" s="10"/>
      <c r="Q122" s="10" t="s">
        <v>566</v>
      </c>
      <c r="R122" s="18" t="s">
        <v>563</v>
      </c>
      <c r="S122" s="10" t="s">
        <v>26</v>
      </c>
      <c r="T122" s="10" t="s">
        <v>26</v>
      </c>
      <c r="U122" s="10" t="s">
        <v>564</v>
      </c>
      <c r="V122" s="18" t="s">
        <v>565</v>
      </c>
      <c r="W122" s="10"/>
      <c r="X122" s="18" t="s">
        <v>567</v>
      </c>
      <c r="Y122" s="18" t="s">
        <v>568</v>
      </c>
      <c r="Z122" s="10" t="s">
        <v>38</v>
      </c>
      <c r="AA122" s="10" t="s">
        <v>39</v>
      </c>
      <c r="AB122" s="10" t="s">
        <v>40</v>
      </c>
      <c r="AC122" s="10" t="s">
        <v>41</v>
      </c>
      <c r="AD122" s="18" t="s">
        <v>42</v>
      </c>
      <c r="AE122" s="10" t="s">
        <v>43</v>
      </c>
      <c r="AF122" s="10">
        <v>46226</v>
      </c>
      <c r="AG122" s="10">
        <v>37458</v>
      </c>
      <c r="AH122" s="10">
        <v>23793</v>
      </c>
      <c r="AI122" s="10">
        <v>1751</v>
      </c>
      <c r="AJ122" s="10">
        <v>7173</v>
      </c>
      <c r="AK122" s="10">
        <v>6503</v>
      </c>
      <c r="AL122" s="10">
        <v>6521</v>
      </c>
      <c r="AM122" s="10">
        <v>4584</v>
      </c>
      <c r="AN122" s="10">
        <v>10219</v>
      </c>
      <c r="AO122" s="10">
        <v>29021</v>
      </c>
      <c r="AP122" s="10">
        <v>39683</v>
      </c>
      <c r="AQ122" s="10">
        <v>48101</v>
      </c>
      <c r="AR122" s="10">
        <f t="shared" si="20"/>
        <v>261033</v>
      </c>
      <c r="AS122" s="10" t="s">
        <v>88</v>
      </c>
      <c r="AT122" s="10" t="s">
        <v>45</v>
      </c>
      <c r="AU122" s="18" t="s">
        <v>569</v>
      </c>
      <c r="AV122" s="10">
        <v>8760</v>
      </c>
      <c r="AW122" s="46">
        <f t="shared" si="26"/>
        <v>0</v>
      </c>
      <c r="AX122" s="5">
        <f t="shared" si="21"/>
        <v>0</v>
      </c>
      <c r="AY122" s="10">
        <f>K6</f>
        <v>0</v>
      </c>
      <c r="AZ122" s="5">
        <f t="shared" si="18"/>
        <v>0</v>
      </c>
      <c r="BA122" s="10">
        <v>4.6699999999999997E-3</v>
      </c>
      <c r="BB122" s="5">
        <f>BA122*AV122*AU122</f>
        <v>6054.5616</v>
      </c>
      <c r="BC122" s="10">
        <v>1.7250000000000001E-2</v>
      </c>
      <c r="BD122" s="5">
        <f t="shared" si="22"/>
        <v>4502.8192500000005</v>
      </c>
      <c r="BE122" s="10"/>
      <c r="BF122" s="10"/>
      <c r="BG122" s="7">
        <f t="shared" si="23"/>
        <v>10557.380850000001</v>
      </c>
      <c r="BH122" s="7">
        <f t="shared" si="24"/>
        <v>2428.1975955000003</v>
      </c>
      <c r="BI122" s="7">
        <f t="shared" si="25"/>
        <v>12985.578445500001</v>
      </c>
    </row>
    <row r="123" spans="1:61" s="19" customFormat="1">
      <c r="A123" s="11" t="s">
        <v>2164</v>
      </c>
      <c r="B123" s="10" t="s">
        <v>24</v>
      </c>
      <c r="C123" s="10" t="s">
        <v>25</v>
      </c>
      <c r="D123" s="10" t="s">
        <v>26</v>
      </c>
      <c r="E123" s="10" t="s">
        <v>26</v>
      </c>
      <c r="F123" s="10" t="s">
        <v>61</v>
      </c>
      <c r="G123" s="18" t="s">
        <v>28</v>
      </c>
      <c r="H123" s="10"/>
      <c r="I123" s="18" t="s">
        <v>29</v>
      </c>
      <c r="J123" s="10" t="s">
        <v>570</v>
      </c>
      <c r="K123" s="18" t="s">
        <v>571</v>
      </c>
      <c r="L123" s="10" t="s">
        <v>26</v>
      </c>
      <c r="M123" s="10" t="s">
        <v>26</v>
      </c>
      <c r="N123" s="10" t="s">
        <v>572</v>
      </c>
      <c r="O123" s="18" t="s">
        <v>221</v>
      </c>
      <c r="P123" s="10"/>
      <c r="Q123" s="10" t="s">
        <v>573</v>
      </c>
      <c r="R123" s="18" t="s">
        <v>571</v>
      </c>
      <c r="S123" s="10" t="s">
        <v>26</v>
      </c>
      <c r="T123" s="10" t="s">
        <v>26</v>
      </c>
      <c r="U123" s="10" t="s">
        <v>572</v>
      </c>
      <c r="V123" s="18" t="s">
        <v>221</v>
      </c>
      <c r="W123" s="10"/>
      <c r="X123" s="18" t="s">
        <v>574</v>
      </c>
      <c r="Y123" s="18" t="s">
        <v>575</v>
      </c>
      <c r="Z123" s="10" t="s">
        <v>38</v>
      </c>
      <c r="AA123" s="10" t="s">
        <v>39</v>
      </c>
      <c r="AB123" s="10" t="s">
        <v>40</v>
      </c>
      <c r="AC123" s="10" t="s">
        <v>41</v>
      </c>
      <c r="AD123" s="18" t="s">
        <v>42</v>
      </c>
      <c r="AE123" s="10" t="s">
        <v>43</v>
      </c>
      <c r="AF123" s="10">
        <v>14948</v>
      </c>
      <c r="AG123" s="10">
        <v>15864</v>
      </c>
      <c r="AH123" s="10">
        <v>13101</v>
      </c>
      <c r="AI123" s="10">
        <v>2452</v>
      </c>
      <c r="AJ123" s="10">
        <v>5026</v>
      </c>
      <c r="AK123" s="10">
        <v>6543</v>
      </c>
      <c r="AL123" s="10">
        <v>2573</v>
      </c>
      <c r="AM123" s="10">
        <v>2001</v>
      </c>
      <c r="AN123" s="10">
        <v>3020</v>
      </c>
      <c r="AO123" s="10">
        <v>6810</v>
      </c>
      <c r="AP123" s="10">
        <v>18466</v>
      </c>
      <c r="AQ123" s="10">
        <v>17236</v>
      </c>
      <c r="AR123" s="10">
        <f t="shared" si="20"/>
        <v>108040</v>
      </c>
      <c r="AS123" s="10" t="s">
        <v>60</v>
      </c>
      <c r="AT123" s="10" t="s">
        <v>45</v>
      </c>
      <c r="AU123" s="18" t="s">
        <v>46</v>
      </c>
      <c r="AV123" s="10"/>
      <c r="AW123" s="46">
        <f t="shared" si="26"/>
        <v>0</v>
      </c>
      <c r="AX123" s="5">
        <f t="shared" si="21"/>
        <v>0</v>
      </c>
      <c r="AY123" s="10">
        <f>J6</f>
        <v>0</v>
      </c>
      <c r="AZ123" s="5">
        <f t="shared" si="18"/>
        <v>0</v>
      </c>
      <c r="BA123" s="10">
        <v>148.88999999999999</v>
      </c>
      <c r="BB123" s="5">
        <f t="shared" ref="BB123:BB151" si="29">BA123*12</f>
        <v>1786.6799999999998</v>
      </c>
      <c r="BC123" s="6">
        <v>3.2969999999999999E-2</v>
      </c>
      <c r="BD123" s="5">
        <f t="shared" si="22"/>
        <v>3562.0787999999998</v>
      </c>
      <c r="BE123" s="5"/>
      <c r="BF123" s="5"/>
      <c r="BG123" s="7">
        <f t="shared" si="23"/>
        <v>5348.7587999999996</v>
      </c>
      <c r="BH123" s="7">
        <f t="shared" si="24"/>
        <v>1230.214524</v>
      </c>
      <c r="BI123" s="7">
        <f t="shared" si="25"/>
        <v>6578.9733239999996</v>
      </c>
    </row>
    <row r="124" spans="1:61" s="19" customFormat="1">
      <c r="A124" s="11" t="s">
        <v>2165</v>
      </c>
      <c r="B124" s="10" t="s">
        <v>24</v>
      </c>
      <c r="C124" s="10" t="s">
        <v>25</v>
      </c>
      <c r="D124" s="10" t="s">
        <v>26</v>
      </c>
      <c r="E124" s="10" t="s">
        <v>26</v>
      </c>
      <c r="F124" s="10" t="s">
        <v>27</v>
      </c>
      <c r="G124" s="18" t="s">
        <v>28</v>
      </c>
      <c r="H124" s="10"/>
      <c r="I124" s="18" t="s">
        <v>29</v>
      </c>
      <c r="J124" s="10" t="s">
        <v>576</v>
      </c>
      <c r="K124" s="18" t="s">
        <v>577</v>
      </c>
      <c r="L124" s="10" t="s">
        <v>26</v>
      </c>
      <c r="M124" s="10" t="s">
        <v>26</v>
      </c>
      <c r="N124" s="10" t="s">
        <v>578</v>
      </c>
      <c r="O124" s="18" t="s">
        <v>579</v>
      </c>
      <c r="P124" s="10"/>
      <c r="Q124" s="10" t="s">
        <v>576</v>
      </c>
      <c r="R124" s="18" t="s">
        <v>577</v>
      </c>
      <c r="S124" s="10" t="s">
        <v>26</v>
      </c>
      <c r="T124" s="10" t="s">
        <v>26</v>
      </c>
      <c r="U124" s="10" t="s">
        <v>578</v>
      </c>
      <c r="V124" s="18" t="s">
        <v>579</v>
      </c>
      <c r="W124" s="10"/>
      <c r="X124" s="18" t="s">
        <v>580</v>
      </c>
      <c r="Y124" s="18" t="s">
        <v>581</v>
      </c>
      <c r="Z124" s="10" t="s">
        <v>38</v>
      </c>
      <c r="AA124" s="10" t="s">
        <v>39</v>
      </c>
      <c r="AB124" s="10" t="s">
        <v>40</v>
      </c>
      <c r="AC124" s="10" t="s">
        <v>41</v>
      </c>
      <c r="AD124" s="18" t="s">
        <v>42</v>
      </c>
      <c r="AE124" s="10" t="s">
        <v>43</v>
      </c>
      <c r="AF124" s="10">
        <v>1800</v>
      </c>
      <c r="AG124" s="10">
        <v>0</v>
      </c>
      <c r="AH124" s="10">
        <v>1800</v>
      </c>
      <c r="AI124" s="10">
        <v>0</v>
      </c>
      <c r="AJ124" s="10">
        <v>1600</v>
      </c>
      <c r="AK124" s="10">
        <v>0</v>
      </c>
      <c r="AL124" s="10">
        <v>1800</v>
      </c>
      <c r="AM124" s="10">
        <v>0</v>
      </c>
      <c r="AN124" s="10">
        <v>1800</v>
      </c>
      <c r="AO124" s="10">
        <v>0</v>
      </c>
      <c r="AP124" s="10">
        <v>1800</v>
      </c>
      <c r="AQ124" s="10">
        <v>1800</v>
      </c>
      <c r="AR124" s="10">
        <f t="shared" si="20"/>
        <v>12400</v>
      </c>
      <c r="AS124" s="10" t="s">
        <v>304</v>
      </c>
      <c r="AT124" s="10" t="s">
        <v>45</v>
      </c>
      <c r="AU124" s="10"/>
      <c r="AV124" s="10"/>
      <c r="AW124" s="46">
        <f t="shared" si="26"/>
        <v>0</v>
      </c>
      <c r="AX124" s="5">
        <f t="shared" si="21"/>
        <v>0</v>
      </c>
      <c r="AY124" s="10">
        <f>H6</f>
        <v>0</v>
      </c>
      <c r="AZ124" s="5">
        <f t="shared" si="18"/>
        <v>0</v>
      </c>
      <c r="BA124" s="10">
        <v>9.48</v>
      </c>
      <c r="BB124" s="5">
        <f t="shared" si="29"/>
        <v>113.76</v>
      </c>
      <c r="BC124" s="6">
        <v>3.5580000000000001E-2</v>
      </c>
      <c r="BD124" s="5">
        <f t="shared" si="22"/>
        <v>441.19200000000001</v>
      </c>
      <c r="BE124" s="5"/>
      <c r="BF124" s="5"/>
      <c r="BG124" s="7">
        <f t="shared" si="23"/>
        <v>554.952</v>
      </c>
      <c r="BH124" s="7">
        <f t="shared" si="24"/>
        <v>127.63896000000001</v>
      </c>
      <c r="BI124" s="7">
        <f t="shared" si="25"/>
        <v>682.59096</v>
      </c>
    </row>
    <row r="125" spans="1:61" s="19" customFormat="1">
      <c r="A125" s="11" t="s">
        <v>2166</v>
      </c>
      <c r="B125" s="10" t="s">
        <v>24</v>
      </c>
      <c r="C125" s="10" t="s">
        <v>25</v>
      </c>
      <c r="D125" s="10" t="s">
        <v>26</v>
      </c>
      <c r="E125" s="10" t="s">
        <v>26</v>
      </c>
      <c r="F125" s="10" t="s">
        <v>61</v>
      </c>
      <c r="G125" s="18" t="s">
        <v>28</v>
      </c>
      <c r="H125" s="10"/>
      <c r="I125" s="18" t="s">
        <v>29</v>
      </c>
      <c r="J125" s="10" t="s">
        <v>582</v>
      </c>
      <c r="K125" s="18" t="s">
        <v>583</v>
      </c>
      <c r="L125" s="10" t="s">
        <v>26</v>
      </c>
      <c r="M125" s="10" t="s">
        <v>26</v>
      </c>
      <c r="N125" s="10" t="s">
        <v>584</v>
      </c>
      <c r="O125" s="18" t="s">
        <v>585</v>
      </c>
      <c r="P125" s="10"/>
      <c r="Q125" s="10" t="s">
        <v>582</v>
      </c>
      <c r="R125" s="18" t="s">
        <v>583</v>
      </c>
      <c r="S125" s="10" t="s">
        <v>26</v>
      </c>
      <c r="T125" s="10" t="s">
        <v>26</v>
      </c>
      <c r="U125" s="10" t="s">
        <v>584</v>
      </c>
      <c r="V125" s="18" t="s">
        <v>585</v>
      </c>
      <c r="W125" s="10"/>
      <c r="X125" s="18" t="s">
        <v>586</v>
      </c>
      <c r="Y125" s="18" t="s">
        <v>587</v>
      </c>
      <c r="Z125" s="10" t="s">
        <v>38</v>
      </c>
      <c r="AA125" s="10" t="s">
        <v>39</v>
      </c>
      <c r="AB125" s="10" t="s">
        <v>40</v>
      </c>
      <c r="AC125" s="10" t="s">
        <v>41</v>
      </c>
      <c r="AD125" s="18" t="s">
        <v>42</v>
      </c>
      <c r="AE125" s="10" t="s">
        <v>43</v>
      </c>
      <c r="AF125" s="10">
        <v>14503</v>
      </c>
      <c r="AG125" s="10">
        <v>12150</v>
      </c>
      <c r="AH125" s="10">
        <v>8582</v>
      </c>
      <c r="AI125" s="10">
        <v>3146</v>
      </c>
      <c r="AJ125" s="10">
        <v>2687</v>
      </c>
      <c r="AK125" s="10">
        <v>2742</v>
      </c>
      <c r="AL125" s="10">
        <v>2657</v>
      </c>
      <c r="AM125" s="10">
        <v>0</v>
      </c>
      <c r="AN125" s="10">
        <v>6830</v>
      </c>
      <c r="AO125" s="10">
        <v>0</v>
      </c>
      <c r="AP125" s="10">
        <v>0</v>
      </c>
      <c r="AQ125" s="10">
        <v>30349</v>
      </c>
      <c r="AR125" s="10">
        <f t="shared" si="20"/>
        <v>83646</v>
      </c>
      <c r="AS125" s="10" t="s">
        <v>99</v>
      </c>
      <c r="AT125" s="10" t="s">
        <v>45</v>
      </c>
      <c r="AU125" s="18" t="s">
        <v>46</v>
      </c>
      <c r="AV125" s="10"/>
      <c r="AW125" s="46">
        <f t="shared" si="26"/>
        <v>0</v>
      </c>
      <c r="AX125" s="5">
        <f t="shared" si="21"/>
        <v>0</v>
      </c>
      <c r="AY125" s="10">
        <f>I6</f>
        <v>0</v>
      </c>
      <c r="AZ125" s="5">
        <f t="shared" si="18"/>
        <v>0</v>
      </c>
      <c r="BA125" s="10">
        <v>30.84</v>
      </c>
      <c r="BB125" s="5">
        <f t="shared" si="29"/>
        <v>370.08</v>
      </c>
      <c r="BC125" s="6">
        <v>3.3070000000000002E-2</v>
      </c>
      <c r="BD125" s="5">
        <f t="shared" si="22"/>
        <v>2766.1732200000001</v>
      </c>
      <c r="BE125" s="5"/>
      <c r="BF125" s="5"/>
      <c r="BG125" s="7">
        <f t="shared" si="23"/>
        <v>3136.2532200000001</v>
      </c>
      <c r="BH125" s="7">
        <f t="shared" si="24"/>
        <v>721.33824060000006</v>
      </c>
      <c r="BI125" s="7">
        <f t="shared" si="25"/>
        <v>3857.5914606000001</v>
      </c>
    </row>
    <row r="126" spans="1:61" s="19" customFormat="1">
      <c r="A126" s="11" t="s">
        <v>2167</v>
      </c>
      <c r="B126" s="10" t="s">
        <v>24</v>
      </c>
      <c r="C126" s="10" t="s">
        <v>25</v>
      </c>
      <c r="D126" s="10" t="s">
        <v>26</v>
      </c>
      <c r="E126" s="10" t="s">
        <v>26</v>
      </c>
      <c r="F126" s="10" t="s">
        <v>27</v>
      </c>
      <c r="G126" s="18" t="s">
        <v>28</v>
      </c>
      <c r="H126" s="10"/>
      <c r="I126" s="18" t="s">
        <v>29</v>
      </c>
      <c r="J126" s="10" t="s">
        <v>588</v>
      </c>
      <c r="K126" s="18" t="s">
        <v>589</v>
      </c>
      <c r="L126" s="10" t="s">
        <v>26</v>
      </c>
      <c r="M126" s="10" t="s">
        <v>26</v>
      </c>
      <c r="N126" s="10" t="s">
        <v>590</v>
      </c>
      <c r="O126" s="18" t="s">
        <v>193</v>
      </c>
      <c r="P126" s="10"/>
      <c r="Q126" s="10" t="s">
        <v>588</v>
      </c>
      <c r="R126" s="18" t="s">
        <v>589</v>
      </c>
      <c r="S126" s="10" t="s">
        <v>26</v>
      </c>
      <c r="T126" s="10" t="s">
        <v>26</v>
      </c>
      <c r="U126" s="10" t="s">
        <v>590</v>
      </c>
      <c r="V126" s="18" t="s">
        <v>193</v>
      </c>
      <c r="W126" s="10"/>
      <c r="X126" s="18" t="s">
        <v>591</v>
      </c>
      <c r="Y126" s="18" t="s">
        <v>592</v>
      </c>
      <c r="Z126" s="10" t="s">
        <v>38</v>
      </c>
      <c r="AA126" s="10" t="s">
        <v>39</v>
      </c>
      <c r="AB126" s="10" t="s">
        <v>40</v>
      </c>
      <c r="AC126" s="10" t="s">
        <v>41</v>
      </c>
      <c r="AD126" s="18" t="s">
        <v>42</v>
      </c>
      <c r="AE126" s="10" t="s">
        <v>43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5286</v>
      </c>
      <c r="AN126" s="10">
        <v>0</v>
      </c>
      <c r="AO126" s="10">
        <v>0</v>
      </c>
      <c r="AP126" s="10">
        <v>0</v>
      </c>
      <c r="AQ126" s="10">
        <v>0</v>
      </c>
      <c r="AR126" s="10">
        <f t="shared" si="20"/>
        <v>5286</v>
      </c>
      <c r="AS126" s="10" t="s">
        <v>304</v>
      </c>
      <c r="AT126" s="10" t="s">
        <v>45</v>
      </c>
      <c r="AU126" s="18" t="s">
        <v>46</v>
      </c>
      <c r="AV126" s="10"/>
      <c r="AW126" s="46">
        <f t="shared" si="26"/>
        <v>0</v>
      </c>
      <c r="AX126" s="5">
        <f t="shared" si="21"/>
        <v>0</v>
      </c>
      <c r="AY126" s="10">
        <f>H6</f>
        <v>0</v>
      </c>
      <c r="AZ126" s="5">
        <f t="shared" si="18"/>
        <v>0</v>
      </c>
      <c r="BA126" s="10">
        <v>9.48</v>
      </c>
      <c r="BB126" s="5">
        <f t="shared" si="29"/>
        <v>113.76</v>
      </c>
      <c r="BC126" s="6">
        <v>3.5580000000000001E-2</v>
      </c>
      <c r="BD126" s="5">
        <f t="shared" si="22"/>
        <v>188.07588000000001</v>
      </c>
      <c r="BE126" s="5"/>
      <c r="BF126" s="5"/>
      <c r="BG126" s="7">
        <f t="shared" si="23"/>
        <v>301.83588000000003</v>
      </c>
      <c r="BH126" s="7">
        <f t="shared" si="24"/>
        <v>69.422252400000005</v>
      </c>
      <c r="BI126" s="7">
        <f t="shared" si="25"/>
        <v>371.25813240000002</v>
      </c>
    </row>
    <row r="127" spans="1:61" s="19" customFormat="1">
      <c r="A127" s="11" t="s">
        <v>2168</v>
      </c>
      <c r="B127" s="10" t="s">
        <v>24</v>
      </c>
      <c r="C127" s="10" t="s">
        <v>25</v>
      </c>
      <c r="D127" s="10" t="s">
        <v>26</v>
      </c>
      <c r="E127" s="10" t="s">
        <v>26</v>
      </c>
      <c r="F127" s="10" t="s">
        <v>27</v>
      </c>
      <c r="G127" s="18" t="s">
        <v>28</v>
      </c>
      <c r="H127" s="10"/>
      <c r="I127" s="18" t="s">
        <v>29</v>
      </c>
      <c r="J127" s="10" t="s">
        <v>593</v>
      </c>
      <c r="K127" s="18" t="s">
        <v>594</v>
      </c>
      <c r="L127" s="10" t="s">
        <v>26</v>
      </c>
      <c r="M127" s="10" t="s">
        <v>26</v>
      </c>
      <c r="N127" s="10" t="s">
        <v>595</v>
      </c>
      <c r="O127" s="18" t="s">
        <v>596</v>
      </c>
      <c r="P127" s="10"/>
      <c r="Q127" s="10" t="s">
        <v>597</v>
      </c>
      <c r="R127" s="18" t="s">
        <v>594</v>
      </c>
      <c r="S127" s="10" t="s">
        <v>26</v>
      </c>
      <c r="T127" s="10" t="s">
        <v>26</v>
      </c>
      <c r="U127" s="10" t="s">
        <v>595</v>
      </c>
      <c r="V127" s="18" t="s">
        <v>596</v>
      </c>
      <c r="W127" s="10"/>
      <c r="X127" s="18" t="s">
        <v>598</v>
      </c>
      <c r="Y127" s="18" t="s">
        <v>599</v>
      </c>
      <c r="Z127" s="10" t="s">
        <v>38</v>
      </c>
      <c r="AA127" s="10" t="s">
        <v>39</v>
      </c>
      <c r="AB127" s="10" t="s">
        <v>40</v>
      </c>
      <c r="AC127" s="10" t="s">
        <v>41</v>
      </c>
      <c r="AD127" s="18" t="s">
        <v>42</v>
      </c>
      <c r="AE127" s="10" t="s">
        <v>43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8437</v>
      </c>
      <c r="AR127" s="10">
        <f t="shared" si="20"/>
        <v>8437</v>
      </c>
      <c r="AS127" s="10" t="s">
        <v>304</v>
      </c>
      <c r="AT127" s="10" t="s">
        <v>45</v>
      </c>
      <c r="AU127" s="18" t="s">
        <v>46</v>
      </c>
      <c r="AV127" s="10"/>
      <c r="AW127" s="46">
        <f t="shared" si="26"/>
        <v>0</v>
      </c>
      <c r="AX127" s="5">
        <f t="shared" si="21"/>
        <v>0</v>
      </c>
      <c r="AY127" s="10">
        <f>H6</f>
        <v>0</v>
      </c>
      <c r="AZ127" s="5">
        <f t="shared" si="18"/>
        <v>0</v>
      </c>
      <c r="BA127" s="10">
        <v>9.48</v>
      </c>
      <c r="BB127" s="5">
        <f t="shared" si="29"/>
        <v>113.76</v>
      </c>
      <c r="BC127" s="6">
        <v>3.5580000000000001E-2</v>
      </c>
      <c r="BD127" s="5">
        <f t="shared" si="22"/>
        <v>300.18846000000002</v>
      </c>
      <c r="BE127" s="5"/>
      <c r="BF127" s="5"/>
      <c r="BG127" s="7">
        <f t="shared" si="23"/>
        <v>413.94846000000001</v>
      </c>
      <c r="BH127" s="7">
        <f t="shared" si="24"/>
        <v>95.208145800000011</v>
      </c>
      <c r="BI127" s="7">
        <f t="shared" si="25"/>
        <v>509.15660580000002</v>
      </c>
    </row>
    <row r="128" spans="1:61" s="19" customFormat="1">
      <c r="A128" s="11" t="s">
        <v>2169</v>
      </c>
      <c r="B128" s="10" t="s">
        <v>24</v>
      </c>
      <c r="C128" s="10" t="s">
        <v>25</v>
      </c>
      <c r="D128" s="10" t="s">
        <v>26</v>
      </c>
      <c r="E128" s="10" t="s">
        <v>26</v>
      </c>
      <c r="F128" s="10" t="s">
        <v>61</v>
      </c>
      <c r="G128" s="18" t="s">
        <v>28</v>
      </c>
      <c r="H128" s="10"/>
      <c r="I128" s="18" t="s">
        <v>29</v>
      </c>
      <c r="J128" s="10" t="s">
        <v>600</v>
      </c>
      <c r="K128" s="18" t="s">
        <v>601</v>
      </c>
      <c r="L128" s="10" t="s">
        <v>26</v>
      </c>
      <c r="M128" s="10" t="s">
        <v>26</v>
      </c>
      <c r="N128" s="10" t="s">
        <v>602</v>
      </c>
      <c r="O128" s="18" t="s">
        <v>295</v>
      </c>
      <c r="P128" s="10"/>
      <c r="Q128" s="10" t="s">
        <v>603</v>
      </c>
      <c r="R128" s="18" t="s">
        <v>601</v>
      </c>
      <c r="S128" s="10" t="s">
        <v>26</v>
      </c>
      <c r="T128" s="10" t="s">
        <v>26</v>
      </c>
      <c r="U128" s="10" t="s">
        <v>602</v>
      </c>
      <c r="V128" s="18" t="s">
        <v>295</v>
      </c>
      <c r="W128" s="10"/>
      <c r="X128" s="18" t="s">
        <v>604</v>
      </c>
      <c r="Y128" s="18" t="s">
        <v>605</v>
      </c>
      <c r="Z128" s="10" t="s">
        <v>38</v>
      </c>
      <c r="AA128" s="10" t="s">
        <v>39</v>
      </c>
      <c r="AB128" s="10" t="s">
        <v>40</v>
      </c>
      <c r="AC128" s="10" t="s">
        <v>41</v>
      </c>
      <c r="AD128" s="18" t="s">
        <v>42</v>
      </c>
      <c r="AE128" s="10" t="s">
        <v>43</v>
      </c>
      <c r="AF128" s="10">
        <v>19540</v>
      </c>
      <c r="AG128" s="10">
        <v>16111</v>
      </c>
      <c r="AH128" s="10">
        <v>13474</v>
      </c>
      <c r="AI128" s="10">
        <v>806</v>
      </c>
      <c r="AJ128" s="10">
        <v>6622</v>
      </c>
      <c r="AK128" s="10">
        <v>2280</v>
      </c>
      <c r="AL128" s="10">
        <v>1820</v>
      </c>
      <c r="AM128" s="10">
        <v>1719</v>
      </c>
      <c r="AN128" s="10">
        <v>3808</v>
      </c>
      <c r="AO128" s="10">
        <v>12065</v>
      </c>
      <c r="AP128" s="10">
        <v>11171</v>
      </c>
      <c r="AQ128" s="10">
        <v>18567</v>
      </c>
      <c r="AR128" s="10">
        <f t="shared" si="20"/>
        <v>107983</v>
      </c>
      <c r="AS128" s="10" t="s">
        <v>60</v>
      </c>
      <c r="AT128" s="10" t="s">
        <v>45</v>
      </c>
      <c r="AU128" s="18" t="s">
        <v>46</v>
      </c>
      <c r="AV128" s="10"/>
      <c r="AW128" s="46">
        <f t="shared" si="26"/>
        <v>0</v>
      </c>
      <c r="AX128" s="5">
        <f t="shared" si="21"/>
        <v>0</v>
      </c>
      <c r="AY128" s="10">
        <f>J6</f>
        <v>0</v>
      </c>
      <c r="AZ128" s="5">
        <f t="shared" si="18"/>
        <v>0</v>
      </c>
      <c r="BA128" s="10">
        <v>148.88999999999999</v>
      </c>
      <c r="BB128" s="5">
        <f t="shared" si="29"/>
        <v>1786.6799999999998</v>
      </c>
      <c r="BC128" s="6">
        <v>3.2969999999999999E-2</v>
      </c>
      <c r="BD128" s="5">
        <f t="shared" si="22"/>
        <v>3560.1995099999999</v>
      </c>
      <c r="BE128" s="5"/>
      <c r="BF128" s="5"/>
      <c r="BG128" s="7">
        <f t="shared" si="23"/>
        <v>5346.8795099999998</v>
      </c>
      <c r="BH128" s="7">
        <f t="shared" si="24"/>
        <v>1229.7822873</v>
      </c>
      <c r="BI128" s="7">
        <f t="shared" si="25"/>
        <v>6576.6617972999993</v>
      </c>
    </row>
    <row r="129" spans="1:61" s="19" customFormat="1">
      <c r="A129" s="11" t="s">
        <v>2170</v>
      </c>
      <c r="B129" s="10" t="s">
        <v>24</v>
      </c>
      <c r="C129" s="10" t="s">
        <v>25</v>
      </c>
      <c r="D129" s="10" t="s">
        <v>26</v>
      </c>
      <c r="E129" s="10" t="s">
        <v>26</v>
      </c>
      <c r="F129" s="10" t="s">
        <v>61</v>
      </c>
      <c r="G129" s="18" t="s">
        <v>28</v>
      </c>
      <c r="H129" s="10"/>
      <c r="I129" s="18" t="s">
        <v>29</v>
      </c>
      <c r="J129" s="10" t="s">
        <v>606</v>
      </c>
      <c r="K129" s="18" t="s">
        <v>607</v>
      </c>
      <c r="L129" s="10" t="s">
        <v>26</v>
      </c>
      <c r="M129" s="10" t="s">
        <v>26</v>
      </c>
      <c r="N129" s="10" t="s">
        <v>608</v>
      </c>
      <c r="O129" s="18" t="s">
        <v>114</v>
      </c>
      <c r="P129" s="10"/>
      <c r="Q129" s="10" t="s">
        <v>609</v>
      </c>
      <c r="R129" s="18" t="s">
        <v>607</v>
      </c>
      <c r="S129" s="10" t="s">
        <v>26</v>
      </c>
      <c r="T129" s="10" t="s">
        <v>26</v>
      </c>
      <c r="U129" s="10" t="s">
        <v>608</v>
      </c>
      <c r="V129" s="18" t="s">
        <v>114</v>
      </c>
      <c r="W129" s="10"/>
      <c r="X129" s="18" t="s">
        <v>610</v>
      </c>
      <c r="Y129" s="18" t="s">
        <v>611</v>
      </c>
      <c r="Z129" s="10" t="s">
        <v>38</v>
      </c>
      <c r="AA129" s="10" t="s">
        <v>39</v>
      </c>
      <c r="AB129" s="10" t="s">
        <v>40</v>
      </c>
      <c r="AC129" s="10" t="s">
        <v>41</v>
      </c>
      <c r="AD129" s="18" t="s">
        <v>42</v>
      </c>
      <c r="AE129" s="10" t="s">
        <v>43</v>
      </c>
      <c r="AF129" s="10">
        <v>26133</v>
      </c>
      <c r="AG129" s="10">
        <v>22947</v>
      </c>
      <c r="AH129" s="10">
        <v>19736</v>
      </c>
      <c r="AI129" s="10">
        <v>11457</v>
      </c>
      <c r="AJ129" s="10">
        <v>6817</v>
      </c>
      <c r="AK129" s="10">
        <v>4542</v>
      </c>
      <c r="AL129" s="10">
        <v>3826</v>
      </c>
      <c r="AM129" s="10">
        <v>2758</v>
      </c>
      <c r="AN129" s="10">
        <v>4275</v>
      </c>
      <c r="AO129" s="10">
        <v>9204</v>
      </c>
      <c r="AP129" s="10">
        <v>15271</v>
      </c>
      <c r="AQ129" s="10">
        <v>16852</v>
      </c>
      <c r="AR129" s="10">
        <f t="shared" si="20"/>
        <v>143818</v>
      </c>
      <c r="AS129" s="10" t="s">
        <v>60</v>
      </c>
      <c r="AT129" s="10" t="s">
        <v>45</v>
      </c>
      <c r="AU129" s="18" t="s">
        <v>46</v>
      </c>
      <c r="AV129" s="10"/>
      <c r="AW129" s="46">
        <f t="shared" si="26"/>
        <v>0</v>
      </c>
      <c r="AX129" s="5">
        <f t="shared" si="21"/>
        <v>0</v>
      </c>
      <c r="AY129" s="10">
        <f>J6</f>
        <v>0</v>
      </c>
      <c r="AZ129" s="5">
        <f t="shared" si="18"/>
        <v>0</v>
      </c>
      <c r="BA129" s="10">
        <v>148.88999999999999</v>
      </c>
      <c r="BB129" s="5">
        <f t="shared" si="29"/>
        <v>1786.6799999999998</v>
      </c>
      <c r="BC129" s="6">
        <v>3.2969999999999999E-2</v>
      </c>
      <c r="BD129" s="5">
        <f t="shared" si="22"/>
        <v>4741.6794600000003</v>
      </c>
      <c r="BE129" s="5"/>
      <c r="BF129" s="5"/>
      <c r="BG129" s="7">
        <f t="shared" si="23"/>
        <v>6528.3594599999997</v>
      </c>
      <c r="BH129" s="7">
        <f t="shared" si="24"/>
        <v>1501.5226757999999</v>
      </c>
      <c r="BI129" s="7">
        <f t="shared" si="25"/>
        <v>8029.8821357999996</v>
      </c>
    </row>
    <row r="130" spans="1:61" s="19" customFormat="1">
      <c r="A130" s="11" t="s">
        <v>2171</v>
      </c>
      <c r="B130" s="10" t="s">
        <v>24</v>
      </c>
      <c r="C130" s="10" t="s">
        <v>25</v>
      </c>
      <c r="D130" s="10" t="s">
        <v>26</v>
      </c>
      <c r="E130" s="10" t="s">
        <v>26</v>
      </c>
      <c r="F130" s="10" t="s">
        <v>27</v>
      </c>
      <c r="G130" s="18" t="s">
        <v>28</v>
      </c>
      <c r="H130" s="10"/>
      <c r="I130" s="18" t="s">
        <v>29</v>
      </c>
      <c r="J130" s="10" t="s">
        <v>612</v>
      </c>
      <c r="K130" s="18" t="s">
        <v>613</v>
      </c>
      <c r="L130" s="10" t="s">
        <v>26</v>
      </c>
      <c r="M130" s="10" t="s">
        <v>26</v>
      </c>
      <c r="N130" s="10" t="s">
        <v>614</v>
      </c>
      <c r="O130" s="18" t="s">
        <v>151</v>
      </c>
      <c r="P130" s="10"/>
      <c r="Q130" s="10" t="s">
        <v>615</v>
      </c>
      <c r="R130" s="18" t="s">
        <v>613</v>
      </c>
      <c r="S130" s="10" t="s">
        <v>26</v>
      </c>
      <c r="T130" s="10" t="s">
        <v>26</v>
      </c>
      <c r="U130" s="10" t="s">
        <v>614</v>
      </c>
      <c r="V130" s="18" t="s">
        <v>151</v>
      </c>
      <c r="W130" s="18" t="s">
        <v>123</v>
      </c>
      <c r="X130" s="18" t="s">
        <v>616</v>
      </c>
      <c r="Y130" s="18" t="s">
        <v>617</v>
      </c>
      <c r="Z130" s="10" t="s">
        <v>38</v>
      </c>
      <c r="AA130" s="10" t="s">
        <v>39</v>
      </c>
      <c r="AB130" s="10" t="s">
        <v>97</v>
      </c>
      <c r="AC130" s="10" t="s">
        <v>41</v>
      </c>
      <c r="AD130" s="18" t="s">
        <v>42</v>
      </c>
      <c r="AE130" s="10" t="s">
        <v>43</v>
      </c>
      <c r="AF130" s="10">
        <v>213</v>
      </c>
      <c r="AG130" s="10">
        <v>198</v>
      </c>
      <c r="AH130" s="10">
        <v>95</v>
      </c>
      <c r="AI130" s="10">
        <v>11</v>
      </c>
      <c r="AJ130" s="10">
        <v>8</v>
      </c>
      <c r="AK130" s="10">
        <v>8</v>
      </c>
      <c r="AL130" s="10">
        <v>0</v>
      </c>
      <c r="AM130" s="10">
        <v>8</v>
      </c>
      <c r="AN130" s="10">
        <v>11</v>
      </c>
      <c r="AO130" s="10">
        <v>98</v>
      </c>
      <c r="AP130" s="10">
        <v>160</v>
      </c>
      <c r="AQ130" s="10">
        <v>0</v>
      </c>
      <c r="AR130" s="10">
        <f t="shared" si="20"/>
        <v>810</v>
      </c>
      <c r="AS130" s="10" t="s">
        <v>304</v>
      </c>
      <c r="AT130" s="10" t="s">
        <v>45</v>
      </c>
      <c r="AU130" s="18" t="s">
        <v>46</v>
      </c>
      <c r="AV130" s="10"/>
      <c r="AW130" s="46">
        <f t="shared" si="26"/>
        <v>0</v>
      </c>
      <c r="AX130" s="5">
        <f t="shared" si="21"/>
        <v>0</v>
      </c>
      <c r="AY130" s="10">
        <f>H6</f>
        <v>0</v>
      </c>
      <c r="AZ130" s="5">
        <f t="shared" si="18"/>
        <v>0</v>
      </c>
      <c r="BA130" s="10">
        <v>9.48</v>
      </c>
      <c r="BB130" s="5">
        <f t="shared" si="29"/>
        <v>113.76</v>
      </c>
      <c r="BC130" s="6">
        <v>3.5580000000000001E-2</v>
      </c>
      <c r="BD130" s="5">
        <f t="shared" si="22"/>
        <v>28.819800000000001</v>
      </c>
      <c r="BE130" s="5"/>
      <c r="BF130" s="5"/>
      <c r="BG130" s="7">
        <f t="shared" si="23"/>
        <v>142.57980000000001</v>
      </c>
      <c r="BH130" s="7">
        <f t="shared" si="24"/>
        <v>32.793354000000001</v>
      </c>
      <c r="BI130" s="7">
        <f t="shared" si="25"/>
        <v>175.373154</v>
      </c>
    </row>
    <row r="131" spans="1:61" s="19" customFormat="1">
      <c r="A131" s="11" t="s">
        <v>2172</v>
      </c>
      <c r="B131" s="10" t="s">
        <v>24</v>
      </c>
      <c r="C131" s="10" t="s">
        <v>25</v>
      </c>
      <c r="D131" s="10" t="s">
        <v>26</v>
      </c>
      <c r="E131" s="10" t="s">
        <v>26</v>
      </c>
      <c r="F131" s="10" t="s">
        <v>27</v>
      </c>
      <c r="G131" s="18" t="s">
        <v>28</v>
      </c>
      <c r="H131" s="10"/>
      <c r="I131" s="18" t="s">
        <v>29</v>
      </c>
      <c r="J131" s="10" t="s">
        <v>612</v>
      </c>
      <c r="K131" s="18" t="s">
        <v>613</v>
      </c>
      <c r="L131" s="10" t="s">
        <v>26</v>
      </c>
      <c r="M131" s="10" t="s">
        <v>26</v>
      </c>
      <c r="N131" s="10" t="s">
        <v>614</v>
      </c>
      <c r="O131" s="18" t="s">
        <v>151</v>
      </c>
      <c r="P131" s="10"/>
      <c r="Q131" s="10" t="s">
        <v>615</v>
      </c>
      <c r="R131" s="18" t="s">
        <v>613</v>
      </c>
      <c r="S131" s="10" t="s">
        <v>26</v>
      </c>
      <c r="T131" s="10" t="s">
        <v>26</v>
      </c>
      <c r="U131" s="10" t="s">
        <v>614</v>
      </c>
      <c r="V131" s="18" t="s">
        <v>151</v>
      </c>
      <c r="W131" s="10"/>
      <c r="X131" s="18" t="s">
        <v>618</v>
      </c>
      <c r="Y131" s="18" t="s">
        <v>619</v>
      </c>
      <c r="Z131" s="10" t="s">
        <v>38</v>
      </c>
      <c r="AA131" s="10" t="s">
        <v>39</v>
      </c>
      <c r="AB131" s="10" t="s">
        <v>97</v>
      </c>
      <c r="AC131" s="10" t="s">
        <v>41</v>
      </c>
      <c r="AD131" s="18" t="s">
        <v>42</v>
      </c>
      <c r="AE131" s="10" t="s">
        <v>43</v>
      </c>
      <c r="AF131" s="10">
        <v>51349</v>
      </c>
      <c r="AG131" s="10">
        <v>26849</v>
      </c>
      <c r="AH131" s="10">
        <v>18432</v>
      </c>
      <c r="AI131" s="10">
        <v>12355</v>
      </c>
      <c r="AJ131" s="10">
        <v>11886</v>
      </c>
      <c r="AK131" s="10">
        <v>4003</v>
      </c>
      <c r="AL131" s="10">
        <v>2953</v>
      </c>
      <c r="AM131" s="10">
        <v>216</v>
      </c>
      <c r="AN131" s="10">
        <v>1688</v>
      </c>
      <c r="AO131" s="10">
        <v>17400</v>
      </c>
      <c r="AP131" s="10">
        <v>45943</v>
      </c>
      <c r="AQ131" s="10">
        <v>0</v>
      </c>
      <c r="AR131" s="10">
        <f t="shared" si="20"/>
        <v>193074</v>
      </c>
      <c r="AS131" s="10" t="s">
        <v>60</v>
      </c>
      <c r="AT131" s="10" t="s">
        <v>45</v>
      </c>
      <c r="AU131" s="18" t="s">
        <v>46</v>
      </c>
      <c r="AV131" s="10"/>
      <c r="AW131" s="46">
        <f t="shared" si="26"/>
        <v>0</v>
      </c>
      <c r="AX131" s="5">
        <f t="shared" si="21"/>
        <v>0</v>
      </c>
      <c r="AY131" s="10">
        <f>J6</f>
        <v>0</v>
      </c>
      <c r="AZ131" s="5">
        <f t="shared" si="18"/>
        <v>0</v>
      </c>
      <c r="BA131" s="10">
        <v>148.88999999999999</v>
      </c>
      <c r="BB131" s="5">
        <f t="shared" si="29"/>
        <v>1786.6799999999998</v>
      </c>
      <c r="BC131" s="6">
        <v>3.2969999999999999E-2</v>
      </c>
      <c r="BD131" s="5">
        <f t="shared" si="22"/>
        <v>6365.6497799999997</v>
      </c>
      <c r="BE131" s="5"/>
      <c r="BF131" s="5"/>
      <c r="BG131" s="7">
        <f t="shared" si="23"/>
        <v>8152.32978</v>
      </c>
      <c r="BH131" s="7">
        <f t="shared" si="24"/>
        <v>1875.0358494000002</v>
      </c>
      <c r="BI131" s="7">
        <f t="shared" si="25"/>
        <v>10027.365629399999</v>
      </c>
    </row>
    <row r="132" spans="1:61" s="19" customFormat="1">
      <c r="A132" s="11" t="s">
        <v>2173</v>
      </c>
      <c r="B132" s="10" t="s">
        <v>24</v>
      </c>
      <c r="C132" s="10" t="s">
        <v>25</v>
      </c>
      <c r="D132" s="10" t="s">
        <v>26</v>
      </c>
      <c r="E132" s="10" t="s">
        <v>26</v>
      </c>
      <c r="F132" s="10" t="s">
        <v>27</v>
      </c>
      <c r="G132" s="18" t="s">
        <v>28</v>
      </c>
      <c r="H132" s="10"/>
      <c r="I132" s="18" t="s">
        <v>29</v>
      </c>
      <c r="J132" s="10" t="s">
        <v>620</v>
      </c>
      <c r="K132" s="18" t="s">
        <v>621</v>
      </c>
      <c r="L132" s="10" t="s">
        <v>26</v>
      </c>
      <c r="M132" s="10" t="s">
        <v>26</v>
      </c>
      <c r="N132" s="10" t="s">
        <v>622</v>
      </c>
      <c r="O132" s="18" t="s">
        <v>57</v>
      </c>
      <c r="P132" s="10"/>
      <c r="Q132" s="10" t="s">
        <v>623</v>
      </c>
      <c r="R132" s="18" t="s">
        <v>621</v>
      </c>
      <c r="S132" s="10" t="s">
        <v>26</v>
      </c>
      <c r="T132" s="10" t="s">
        <v>26</v>
      </c>
      <c r="U132" s="10" t="s">
        <v>624</v>
      </c>
      <c r="V132" s="18" t="s">
        <v>57</v>
      </c>
      <c r="W132" s="10"/>
      <c r="X132" s="18" t="s">
        <v>625</v>
      </c>
      <c r="Y132" s="18" t="s">
        <v>626</v>
      </c>
      <c r="Z132" s="10" t="s">
        <v>627</v>
      </c>
      <c r="AA132" s="10" t="s">
        <v>39</v>
      </c>
      <c r="AB132" s="10" t="s">
        <v>40</v>
      </c>
      <c r="AC132" s="10" t="s">
        <v>41</v>
      </c>
      <c r="AD132" s="18" t="s">
        <v>42</v>
      </c>
      <c r="AE132" s="10" t="s">
        <v>43</v>
      </c>
      <c r="AF132" s="10">
        <v>0</v>
      </c>
      <c r="AG132" s="10">
        <v>1299</v>
      </c>
      <c r="AH132" s="10">
        <v>0</v>
      </c>
      <c r="AI132" s="10">
        <v>1299</v>
      </c>
      <c r="AJ132" s="10">
        <v>0</v>
      </c>
      <c r="AK132" s="10">
        <v>1299</v>
      </c>
      <c r="AL132" s="10">
        <v>0</v>
      </c>
      <c r="AM132" s="10">
        <v>1299</v>
      </c>
      <c r="AN132" s="10">
        <v>0</v>
      </c>
      <c r="AO132" s="10">
        <v>1299</v>
      </c>
      <c r="AP132" s="10">
        <v>0</v>
      </c>
      <c r="AQ132" s="10">
        <v>1299</v>
      </c>
      <c r="AR132" s="10">
        <f t="shared" si="20"/>
        <v>7794</v>
      </c>
      <c r="AS132" s="10" t="s">
        <v>304</v>
      </c>
      <c r="AT132" s="10" t="s">
        <v>45</v>
      </c>
      <c r="AU132" s="18" t="s">
        <v>46</v>
      </c>
      <c r="AV132" s="10"/>
      <c r="AW132" s="46">
        <f t="shared" si="26"/>
        <v>0</v>
      </c>
      <c r="AX132" s="5">
        <f t="shared" si="21"/>
        <v>0</v>
      </c>
      <c r="AY132" s="10">
        <f>H6</f>
        <v>0</v>
      </c>
      <c r="AZ132" s="5">
        <f t="shared" si="18"/>
        <v>0</v>
      </c>
      <c r="BA132" s="10">
        <v>9.48</v>
      </c>
      <c r="BB132" s="5">
        <f t="shared" si="29"/>
        <v>113.76</v>
      </c>
      <c r="BC132" s="6">
        <v>3.5580000000000001E-2</v>
      </c>
      <c r="BD132" s="5">
        <f t="shared" si="22"/>
        <v>277.31052</v>
      </c>
      <c r="BE132" s="8">
        <v>3.62E-3</v>
      </c>
      <c r="BF132" s="9">
        <f>BE132*AR132</f>
        <v>28.214279999999999</v>
      </c>
      <c r="BG132" s="7">
        <f t="shared" si="23"/>
        <v>419.28479999999996</v>
      </c>
      <c r="BH132" s="7">
        <f t="shared" si="24"/>
        <v>96.435503999999995</v>
      </c>
      <c r="BI132" s="7">
        <f t="shared" si="25"/>
        <v>515.72030399999994</v>
      </c>
    </row>
    <row r="133" spans="1:61" s="19" customFormat="1">
      <c r="A133" s="11" t="s">
        <v>2174</v>
      </c>
      <c r="B133" s="10" t="s">
        <v>24</v>
      </c>
      <c r="C133" s="10" t="s">
        <v>25</v>
      </c>
      <c r="D133" s="10" t="s">
        <v>26</v>
      </c>
      <c r="E133" s="10" t="s">
        <v>26</v>
      </c>
      <c r="F133" s="10" t="s">
        <v>27</v>
      </c>
      <c r="G133" s="18" t="s">
        <v>28</v>
      </c>
      <c r="H133" s="10"/>
      <c r="I133" s="18" t="s">
        <v>29</v>
      </c>
      <c r="J133" s="10" t="s">
        <v>628</v>
      </c>
      <c r="K133" s="18" t="s">
        <v>629</v>
      </c>
      <c r="L133" s="10" t="s">
        <v>26</v>
      </c>
      <c r="M133" s="10" t="s">
        <v>26</v>
      </c>
      <c r="N133" s="10" t="s">
        <v>630</v>
      </c>
      <c r="O133" s="18" t="s">
        <v>209</v>
      </c>
      <c r="P133" s="10"/>
      <c r="Q133" s="10" t="s">
        <v>628</v>
      </c>
      <c r="R133" s="18" t="s">
        <v>629</v>
      </c>
      <c r="S133" s="10" t="s">
        <v>26</v>
      </c>
      <c r="T133" s="10" t="s">
        <v>26</v>
      </c>
      <c r="U133" s="10" t="s">
        <v>630</v>
      </c>
      <c r="V133" s="18" t="s">
        <v>209</v>
      </c>
      <c r="W133" s="10"/>
      <c r="X133" s="18" t="s">
        <v>631</v>
      </c>
      <c r="Y133" s="18" t="s">
        <v>632</v>
      </c>
      <c r="Z133" s="10" t="s">
        <v>38</v>
      </c>
      <c r="AA133" s="10" t="s">
        <v>39</v>
      </c>
      <c r="AB133" s="10" t="s">
        <v>40</v>
      </c>
      <c r="AC133" s="10" t="s">
        <v>41</v>
      </c>
      <c r="AD133" s="18" t="s">
        <v>42</v>
      </c>
      <c r="AE133" s="10" t="s">
        <v>43</v>
      </c>
      <c r="AF133" s="10">
        <v>0</v>
      </c>
      <c r="AG133" s="10">
        <v>8272</v>
      </c>
      <c r="AH133" s="10">
        <v>0</v>
      </c>
      <c r="AI133" s="10">
        <v>13450</v>
      </c>
      <c r="AJ133" s="10">
        <v>0</v>
      </c>
      <c r="AK133" s="10">
        <v>3578</v>
      </c>
      <c r="AL133" s="10">
        <v>0</v>
      </c>
      <c r="AM133" s="10">
        <v>1897</v>
      </c>
      <c r="AN133" s="10">
        <v>0</v>
      </c>
      <c r="AO133" s="10">
        <v>8740</v>
      </c>
      <c r="AP133" s="10">
        <v>0</v>
      </c>
      <c r="AQ133" s="10">
        <v>24846</v>
      </c>
      <c r="AR133" s="10">
        <f t="shared" si="20"/>
        <v>60783</v>
      </c>
      <c r="AS133" s="10" t="s">
        <v>99</v>
      </c>
      <c r="AT133" s="10" t="s">
        <v>45</v>
      </c>
      <c r="AU133" s="18" t="s">
        <v>46</v>
      </c>
      <c r="AV133" s="10"/>
      <c r="AW133" s="46">
        <f t="shared" si="26"/>
        <v>0</v>
      </c>
      <c r="AX133" s="5">
        <f t="shared" si="21"/>
        <v>0</v>
      </c>
      <c r="AY133" s="10">
        <f>I6</f>
        <v>0</v>
      </c>
      <c r="AZ133" s="5">
        <f t="shared" ref="AZ133:AZ196" si="30">AY133*12</f>
        <v>0</v>
      </c>
      <c r="BA133" s="10">
        <v>30.84</v>
      </c>
      <c r="BB133" s="5">
        <f t="shared" si="29"/>
        <v>370.08</v>
      </c>
      <c r="BC133" s="6">
        <v>3.3070000000000002E-2</v>
      </c>
      <c r="BD133" s="5">
        <f t="shared" si="22"/>
        <v>2010.0938100000001</v>
      </c>
      <c r="BE133" s="5"/>
      <c r="BF133" s="5"/>
      <c r="BG133" s="7">
        <f t="shared" si="23"/>
        <v>2380.1738100000002</v>
      </c>
      <c r="BH133" s="7">
        <f t="shared" si="24"/>
        <v>547.43997630000013</v>
      </c>
      <c r="BI133" s="7">
        <f t="shared" si="25"/>
        <v>2927.6137863000004</v>
      </c>
    </row>
    <row r="134" spans="1:61" s="19" customFormat="1">
      <c r="A134" s="11" t="s">
        <v>2175</v>
      </c>
      <c r="B134" s="10" t="s">
        <v>24</v>
      </c>
      <c r="C134" s="10" t="s">
        <v>25</v>
      </c>
      <c r="D134" s="10" t="s">
        <v>26</v>
      </c>
      <c r="E134" s="10" t="s">
        <v>26</v>
      </c>
      <c r="F134" s="10" t="s">
        <v>27</v>
      </c>
      <c r="G134" s="18" t="s">
        <v>28</v>
      </c>
      <c r="H134" s="10"/>
      <c r="I134" s="18" t="s">
        <v>29</v>
      </c>
      <c r="J134" s="10" t="s">
        <v>633</v>
      </c>
      <c r="K134" s="18" t="s">
        <v>634</v>
      </c>
      <c r="L134" s="10" t="s">
        <v>26</v>
      </c>
      <c r="M134" s="10" t="s">
        <v>26</v>
      </c>
      <c r="N134" s="10" t="s">
        <v>635</v>
      </c>
      <c r="O134" s="18" t="s">
        <v>636</v>
      </c>
      <c r="P134" s="10"/>
      <c r="Q134" s="10" t="s">
        <v>633</v>
      </c>
      <c r="R134" s="18" t="s">
        <v>634</v>
      </c>
      <c r="S134" s="10" t="s">
        <v>26</v>
      </c>
      <c r="T134" s="10" t="s">
        <v>26</v>
      </c>
      <c r="U134" s="10" t="s">
        <v>635</v>
      </c>
      <c r="V134" s="18" t="s">
        <v>636</v>
      </c>
      <c r="W134" s="10"/>
      <c r="X134" s="18" t="s">
        <v>637</v>
      </c>
      <c r="Y134" s="18" t="s">
        <v>638</v>
      </c>
      <c r="Z134" s="10" t="s">
        <v>38</v>
      </c>
      <c r="AA134" s="10" t="s">
        <v>39</v>
      </c>
      <c r="AB134" s="10" t="s">
        <v>40</v>
      </c>
      <c r="AC134" s="10" t="s">
        <v>41</v>
      </c>
      <c r="AD134" s="18" t="s">
        <v>42</v>
      </c>
      <c r="AE134" s="10" t="s">
        <v>43</v>
      </c>
      <c r="AF134" s="10">
        <v>1207</v>
      </c>
      <c r="AG134" s="10">
        <v>0</v>
      </c>
      <c r="AH134" s="10">
        <v>1152</v>
      </c>
      <c r="AI134" s="10">
        <v>0</v>
      </c>
      <c r="AJ134" s="10">
        <v>1152</v>
      </c>
      <c r="AK134" s="10">
        <v>0</v>
      </c>
      <c r="AL134" s="10">
        <v>1152</v>
      </c>
      <c r="AM134" s="10">
        <v>0</v>
      </c>
      <c r="AN134" s="10">
        <v>1152</v>
      </c>
      <c r="AO134" s="10">
        <v>0</v>
      </c>
      <c r="AP134" s="10">
        <v>0</v>
      </c>
      <c r="AQ134" s="10">
        <v>0</v>
      </c>
      <c r="AR134" s="10">
        <f t="shared" si="20"/>
        <v>5815</v>
      </c>
      <c r="AS134" s="10" t="s">
        <v>304</v>
      </c>
      <c r="AT134" s="10" t="s">
        <v>45</v>
      </c>
      <c r="AU134" s="18" t="s">
        <v>46</v>
      </c>
      <c r="AV134" s="10"/>
      <c r="AW134" s="46">
        <f t="shared" si="26"/>
        <v>0</v>
      </c>
      <c r="AX134" s="5">
        <f t="shared" si="21"/>
        <v>0</v>
      </c>
      <c r="AY134" s="10">
        <f>H6</f>
        <v>0</v>
      </c>
      <c r="AZ134" s="5">
        <f t="shared" si="30"/>
        <v>0</v>
      </c>
      <c r="BA134" s="10">
        <v>9.48</v>
      </c>
      <c r="BB134" s="5">
        <f t="shared" si="29"/>
        <v>113.76</v>
      </c>
      <c r="BC134" s="6">
        <v>3.5580000000000001E-2</v>
      </c>
      <c r="BD134" s="5">
        <f t="shared" si="22"/>
        <v>206.89770000000001</v>
      </c>
      <c r="BE134" s="8"/>
      <c r="BF134" s="9"/>
      <c r="BG134" s="7">
        <f t="shared" si="23"/>
        <v>320.65770000000003</v>
      </c>
      <c r="BH134" s="7">
        <f t="shared" si="24"/>
        <v>73.751271000000017</v>
      </c>
      <c r="BI134" s="7">
        <f t="shared" si="25"/>
        <v>394.40897100000007</v>
      </c>
    </row>
    <row r="135" spans="1:61" s="19" customFormat="1">
      <c r="A135" s="11" t="s">
        <v>2176</v>
      </c>
      <c r="B135" s="10" t="s">
        <v>24</v>
      </c>
      <c r="C135" s="10" t="s">
        <v>25</v>
      </c>
      <c r="D135" s="10" t="s">
        <v>26</v>
      </c>
      <c r="E135" s="10" t="s">
        <v>26</v>
      </c>
      <c r="F135" s="10" t="s">
        <v>27</v>
      </c>
      <c r="G135" s="18" t="s">
        <v>28</v>
      </c>
      <c r="H135" s="10"/>
      <c r="I135" s="18" t="s">
        <v>29</v>
      </c>
      <c r="J135" s="10" t="s">
        <v>639</v>
      </c>
      <c r="K135" s="18" t="s">
        <v>640</v>
      </c>
      <c r="L135" s="10" t="s">
        <v>26</v>
      </c>
      <c r="M135" s="10" t="s">
        <v>26</v>
      </c>
      <c r="N135" s="10" t="s">
        <v>641</v>
      </c>
      <c r="O135" s="18" t="s">
        <v>642</v>
      </c>
      <c r="P135" s="10"/>
      <c r="Q135" s="10" t="s">
        <v>639</v>
      </c>
      <c r="R135" s="18" t="s">
        <v>640</v>
      </c>
      <c r="S135" s="10" t="s">
        <v>26</v>
      </c>
      <c r="T135" s="10" t="s">
        <v>26</v>
      </c>
      <c r="U135" s="10" t="s">
        <v>641</v>
      </c>
      <c r="V135" s="18" t="s">
        <v>642</v>
      </c>
      <c r="W135" s="10"/>
      <c r="X135" s="18" t="s">
        <v>643</v>
      </c>
      <c r="Y135" s="18" t="s">
        <v>644</v>
      </c>
      <c r="Z135" s="10" t="s">
        <v>38</v>
      </c>
      <c r="AA135" s="10" t="s">
        <v>39</v>
      </c>
      <c r="AB135" s="10" t="s">
        <v>40</v>
      </c>
      <c r="AC135" s="10" t="s">
        <v>41</v>
      </c>
      <c r="AD135" s="18" t="s">
        <v>42</v>
      </c>
      <c r="AE135" s="10" t="s">
        <v>43</v>
      </c>
      <c r="AF135" s="10">
        <v>13305</v>
      </c>
      <c r="AG135" s="10">
        <v>12761</v>
      </c>
      <c r="AH135" s="10">
        <v>10069</v>
      </c>
      <c r="AI135" s="10">
        <v>5996</v>
      </c>
      <c r="AJ135" s="10">
        <v>0</v>
      </c>
      <c r="AK135" s="10">
        <v>5920</v>
      </c>
      <c r="AL135" s="10">
        <v>0</v>
      </c>
      <c r="AM135" s="10">
        <v>3805</v>
      </c>
      <c r="AN135" s="10">
        <v>0</v>
      </c>
      <c r="AO135" s="10">
        <v>8942</v>
      </c>
      <c r="AP135" s="10">
        <v>0</v>
      </c>
      <c r="AQ135" s="10">
        <v>25036</v>
      </c>
      <c r="AR135" s="10">
        <f t="shared" si="20"/>
        <v>85834</v>
      </c>
      <c r="AS135" s="10" t="s">
        <v>60</v>
      </c>
      <c r="AT135" s="10" t="s">
        <v>45</v>
      </c>
      <c r="AU135" s="18" t="s">
        <v>46</v>
      </c>
      <c r="AV135" s="10"/>
      <c r="AW135" s="46">
        <f t="shared" si="26"/>
        <v>0</v>
      </c>
      <c r="AX135" s="5">
        <f t="shared" si="21"/>
        <v>0</v>
      </c>
      <c r="AY135" s="10">
        <f>J6</f>
        <v>0</v>
      </c>
      <c r="AZ135" s="5">
        <f t="shared" si="30"/>
        <v>0</v>
      </c>
      <c r="BA135" s="10">
        <v>148.88999999999999</v>
      </c>
      <c r="BB135" s="5">
        <f t="shared" si="29"/>
        <v>1786.6799999999998</v>
      </c>
      <c r="BC135" s="6">
        <v>3.2969999999999999E-2</v>
      </c>
      <c r="BD135" s="5">
        <f t="shared" si="22"/>
        <v>2829.9469800000002</v>
      </c>
      <c r="BE135" s="5"/>
      <c r="BF135" s="5"/>
      <c r="BG135" s="7">
        <f t="shared" si="23"/>
        <v>4616.62698</v>
      </c>
      <c r="BH135" s="7">
        <f t="shared" si="24"/>
        <v>1061.8242054</v>
      </c>
      <c r="BI135" s="7">
        <f t="shared" si="25"/>
        <v>5678.4511854000002</v>
      </c>
    </row>
    <row r="136" spans="1:61" s="19" customFormat="1">
      <c r="A136" s="11" t="s">
        <v>2177</v>
      </c>
      <c r="B136" s="10" t="s">
        <v>24</v>
      </c>
      <c r="C136" s="10" t="s">
        <v>25</v>
      </c>
      <c r="D136" s="10" t="s">
        <v>26</v>
      </c>
      <c r="E136" s="10" t="s">
        <v>26</v>
      </c>
      <c r="F136" s="10" t="s">
        <v>61</v>
      </c>
      <c r="G136" s="18" t="s">
        <v>28</v>
      </c>
      <c r="H136" s="10"/>
      <c r="I136" s="18" t="s">
        <v>29</v>
      </c>
      <c r="J136" s="10" t="s">
        <v>645</v>
      </c>
      <c r="K136" s="18" t="s">
        <v>646</v>
      </c>
      <c r="L136" s="10" t="s">
        <v>26</v>
      </c>
      <c r="M136" s="10" t="s">
        <v>26</v>
      </c>
      <c r="N136" s="10" t="s">
        <v>647</v>
      </c>
      <c r="O136" s="18" t="s">
        <v>648</v>
      </c>
      <c r="P136" s="10"/>
      <c r="Q136" s="10" t="s">
        <v>649</v>
      </c>
      <c r="R136" s="18" t="s">
        <v>646</v>
      </c>
      <c r="S136" s="10" t="s">
        <v>26</v>
      </c>
      <c r="T136" s="10" t="s">
        <v>26</v>
      </c>
      <c r="U136" s="10" t="s">
        <v>647</v>
      </c>
      <c r="V136" s="18" t="s">
        <v>648</v>
      </c>
      <c r="W136" s="10"/>
      <c r="X136" s="18" t="s">
        <v>650</v>
      </c>
      <c r="Y136" s="18" t="s">
        <v>651</v>
      </c>
      <c r="Z136" s="10" t="s">
        <v>38</v>
      </c>
      <c r="AA136" s="10" t="s">
        <v>39</v>
      </c>
      <c r="AB136" s="10" t="s">
        <v>40</v>
      </c>
      <c r="AC136" s="10" t="s">
        <v>41</v>
      </c>
      <c r="AD136" s="18" t="s">
        <v>42</v>
      </c>
      <c r="AE136" s="10" t="s">
        <v>43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f t="shared" si="20"/>
        <v>0</v>
      </c>
      <c r="AS136" s="10" t="s">
        <v>304</v>
      </c>
      <c r="AT136" s="10" t="s">
        <v>45</v>
      </c>
      <c r="AU136" s="18" t="s">
        <v>46</v>
      </c>
      <c r="AV136" s="10"/>
      <c r="AW136" s="46">
        <f t="shared" si="26"/>
        <v>0</v>
      </c>
      <c r="AX136" s="5">
        <f t="shared" si="21"/>
        <v>0</v>
      </c>
      <c r="AY136" s="10">
        <f>H6</f>
        <v>0</v>
      </c>
      <c r="AZ136" s="5">
        <f t="shared" si="30"/>
        <v>0</v>
      </c>
      <c r="BA136" s="10">
        <v>9.48</v>
      </c>
      <c r="BB136" s="5">
        <f t="shared" si="29"/>
        <v>113.76</v>
      </c>
      <c r="BC136" s="6">
        <v>3.5580000000000001E-2</v>
      </c>
      <c r="BD136" s="5">
        <f t="shared" si="22"/>
        <v>0</v>
      </c>
      <c r="BE136" s="5"/>
      <c r="BF136" s="5"/>
      <c r="BG136" s="7">
        <f t="shared" si="23"/>
        <v>113.76</v>
      </c>
      <c r="BH136" s="7">
        <f t="shared" si="24"/>
        <v>26.164800000000003</v>
      </c>
      <c r="BI136" s="7">
        <f t="shared" si="25"/>
        <v>139.9248</v>
      </c>
    </row>
    <row r="137" spans="1:61" s="19" customFormat="1">
      <c r="A137" s="11" t="s">
        <v>2178</v>
      </c>
      <c r="B137" s="10" t="s">
        <v>24</v>
      </c>
      <c r="C137" s="10" t="s">
        <v>25</v>
      </c>
      <c r="D137" s="10" t="s">
        <v>26</v>
      </c>
      <c r="E137" s="10" t="s">
        <v>26</v>
      </c>
      <c r="F137" s="10" t="s">
        <v>27</v>
      </c>
      <c r="G137" s="18" t="s">
        <v>28</v>
      </c>
      <c r="H137" s="10"/>
      <c r="I137" s="18" t="s">
        <v>29</v>
      </c>
      <c r="J137" s="10" t="s">
        <v>652</v>
      </c>
      <c r="K137" s="18" t="s">
        <v>653</v>
      </c>
      <c r="L137" s="10" t="s">
        <v>26</v>
      </c>
      <c r="M137" s="10" t="s">
        <v>26</v>
      </c>
      <c r="N137" s="10" t="s">
        <v>654</v>
      </c>
      <c r="O137" s="18" t="s">
        <v>655</v>
      </c>
      <c r="P137" s="10"/>
      <c r="Q137" s="10" t="s">
        <v>652</v>
      </c>
      <c r="R137" s="18" t="s">
        <v>653</v>
      </c>
      <c r="S137" s="10" t="s">
        <v>26</v>
      </c>
      <c r="T137" s="10" t="s">
        <v>26</v>
      </c>
      <c r="U137" s="10" t="s">
        <v>654</v>
      </c>
      <c r="V137" s="18" t="s">
        <v>655</v>
      </c>
      <c r="W137" s="10"/>
      <c r="X137" s="18" t="s">
        <v>656</v>
      </c>
      <c r="Y137" s="18" t="s">
        <v>657</v>
      </c>
      <c r="Z137" s="10" t="s">
        <v>38</v>
      </c>
      <c r="AA137" s="10" t="s">
        <v>39</v>
      </c>
      <c r="AB137" s="10" t="s">
        <v>40</v>
      </c>
      <c r="AC137" s="10" t="s">
        <v>41</v>
      </c>
      <c r="AD137" s="18" t="s">
        <v>42</v>
      </c>
      <c r="AE137" s="10" t="s">
        <v>43</v>
      </c>
      <c r="AF137" s="10">
        <v>1247</v>
      </c>
      <c r="AG137" s="10">
        <v>921</v>
      </c>
      <c r="AH137" s="10">
        <v>461</v>
      </c>
      <c r="AI137" s="10">
        <v>1</v>
      </c>
      <c r="AJ137" s="10">
        <v>666</v>
      </c>
      <c r="AK137" s="10">
        <v>888</v>
      </c>
      <c r="AL137" s="10">
        <v>577</v>
      </c>
      <c r="AM137" s="10">
        <v>889</v>
      </c>
      <c r="AN137" s="10">
        <v>1026</v>
      </c>
      <c r="AO137" s="10">
        <v>1099</v>
      </c>
      <c r="AP137" s="10">
        <v>921</v>
      </c>
      <c r="AQ137" s="10">
        <v>996</v>
      </c>
      <c r="AR137" s="10">
        <f t="shared" ref="AR137:AR200" si="31">SUM(AF137:AQ137)</f>
        <v>9692</v>
      </c>
      <c r="AS137" s="10" t="s">
        <v>304</v>
      </c>
      <c r="AT137" s="10" t="s">
        <v>45</v>
      </c>
      <c r="AU137" s="18" t="s">
        <v>46</v>
      </c>
      <c r="AV137" s="10"/>
      <c r="AW137" s="46">
        <f t="shared" si="26"/>
        <v>0</v>
      </c>
      <c r="AX137" s="5">
        <f t="shared" ref="AX137:AX200" si="32">AW137*AR137</f>
        <v>0</v>
      </c>
      <c r="AY137" s="10">
        <f>H6</f>
        <v>0</v>
      </c>
      <c r="AZ137" s="5">
        <f t="shared" si="30"/>
        <v>0</v>
      </c>
      <c r="BA137" s="10">
        <v>9.48</v>
      </c>
      <c r="BB137" s="5">
        <f t="shared" si="29"/>
        <v>113.76</v>
      </c>
      <c r="BC137" s="6">
        <v>3.5580000000000001E-2</v>
      </c>
      <c r="BD137" s="5">
        <f t="shared" ref="BD137:BD200" si="33">BC137*AR137</f>
        <v>344.84136000000001</v>
      </c>
      <c r="BE137" s="5"/>
      <c r="BF137" s="5"/>
      <c r="BG137" s="7">
        <f t="shared" ref="BG137:BG200" si="34">BD137+BB137+AZ137+AX137+BF137</f>
        <v>458.60136</v>
      </c>
      <c r="BH137" s="7">
        <f t="shared" ref="BH137:BH200" si="35">BG137*0.23</f>
        <v>105.4783128</v>
      </c>
      <c r="BI137" s="7">
        <f t="shared" ref="BI137:BI200" si="36">BH137+BG137</f>
        <v>564.07967280000003</v>
      </c>
    </row>
    <row r="138" spans="1:61" s="19" customFormat="1">
      <c r="A138" s="11" t="s">
        <v>2179</v>
      </c>
      <c r="B138" s="10" t="s">
        <v>24</v>
      </c>
      <c r="C138" s="10" t="s">
        <v>25</v>
      </c>
      <c r="D138" s="10" t="s">
        <v>26</v>
      </c>
      <c r="E138" s="10" t="s">
        <v>26</v>
      </c>
      <c r="F138" s="10" t="s">
        <v>27</v>
      </c>
      <c r="G138" s="18" t="s">
        <v>28</v>
      </c>
      <c r="H138" s="10"/>
      <c r="I138" s="18" t="s">
        <v>29</v>
      </c>
      <c r="J138" s="10" t="s">
        <v>658</v>
      </c>
      <c r="K138" s="18" t="s">
        <v>659</v>
      </c>
      <c r="L138" s="10" t="s">
        <v>26</v>
      </c>
      <c r="M138" s="10" t="s">
        <v>26</v>
      </c>
      <c r="N138" s="10" t="s">
        <v>660</v>
      </c>
      <c r="O138" s="18" t="s">
        <v>123</v>
      </c>
      <c r="P138" s="10"/>
      <c r="Q138" s="10" t="s">
        <v>658</v>
      </c>
      <c r="R138" s="18" t="s">
        <v>659</v>
      </c>
      <c r="S138" s="10" t="s">
        <v>26</v>
      </c>
      <c r="T138" s="10" t="s">
        <v>26</v>
      </c>
      <c r="U138" s="10" t="s">
        <v>660</v>
      </c>
      <c r="V138" s="18" t="s">
        <v>123</v>
      </c>
      <c r="W138" s="10"/>
      <c r="X138" s="18" t="s">
        <v>661</v>
      </c>
      <c r="Y138" s="18" t="s">
        <v>662</v>
      </c>
      <c r="Z138" s="10" t="s">
        <v>38</v>
      </c>
      <c r="AA138" s="10" t="s">
        <v>39</v>
      </c>
      <c r="AB138" s="10" t="s">
        <v>40</v>
      </c>
      <c r="AC138" s="10" t="s">
        <v>41</v>
      </c>
      <c r="AD138" s="18" t="s">
        <v>42</v>
      </c>
      <c r="AE138" s="10" t="s">
        <v>43</v>
      </c>
      <c r="AF138" s="10">
        <v>980</v>
      </c>
      <c r="AG138" s="10">
        <v>980</v>
      </c>
      <c r="AH138" s="10">
        <v>800</v>
      </c>
      <c r="AI138" s="10">
        <v>650</v>
      </c>
      <c r="AJ138" s="10">
        <v>800</v>
      </c>
      <c r="AK138" s="10">
        <v>950</v>
      </c>
      <c r="AL138" s="10">
        <v>800</v>
      </c>
      <c r="AM138" s="10">
        <v>960</v>
      </c>
      <c r="AN138" s="10">
        <v>960</v>
      </c>
      <c r="AO138" s="10">
        <v>960</v>
      </c>
      <c r="AP138" s="10">
        <v>960</v>
      </c>
      <c r="AQ138" s="10">
        <v>960</v>
      </c>
      <c r="AR138" s="10">
        <f t="shared" si="31"/>
        <v>10760</v>
      </c>
      <c r="AS138" s="10" t="s">
        <v>304</v>
      </c>
      <c r="AT138" s="10" t="s">
        <v>45</v>
      </c>
      <c r="AU138" s="18" t="s">
        <v>46</v>
      </c>
      <c r="AV138" s="10"/>
      <c r="AW138" s="46">
        <f t="shared" si="26"/>
        <v>0</v>
      </c>
      <c r="AX138" s="5">
        <f t="shared" si="32"/>
        <v>0</v>
      </c>
      <c r="AY138" s="10">
        <f>H6</f>
        <v>0</v>
      </c>
      <c r="AZ138" s="5">
        <f t="shared" si="30"/>
        <v>0</v>
      </c>
      <c r="BA138" s="10">
        <v>9.48</v>
      </c>
      <c r="BB138" s="5">
        <f t="shared" si="29"/>
        <v>113.76</v>
      </c>
      <c r="BC138" s="6">
        <v>3.5580000000000001E-2</v>
      </c>
      <c r="BD138" s="5">
        <f t="shared" si="33"/>
        <v>382.8408</v>
      </c>
      <c r="BE138" s="5"/>
      <c r="BF138" s="5"/>
      <c r="BG138" s="7">
        <f t="shared" si="34"/>
        <v>496.60079999999999</v>
      </c>
      <c r="BH138" s="7">
        <f t="shared" si="35"/>
        <v>114.21818400000001</v>
      </c>
      <c r="BI138" s="7">
        <f t="shared" si="36"/>
        <v>610.818984</v>
      </c>
    </row>
    <row r="139" spans="1:61" s="19" customFormat="1">
      <c r="A139" s="11" t="s">
        <v>2180</v>
      </c>
      <c r="B139" s="10" t="s">
        <v>24</v>
      </c>
      <c r="C139" s="10" t="s">
        <v>25</v>
      </c>
      <c r="D139" s="10" t="s">
        <v>26</v>
      </c>
      <c r="E139" s="10" t="s">
        <v>26</v>
      </c>
      <c r="F139" s="10" t="s">
        <v>27</v>
      </c>
      <c r="G139" s="18" t="s">
        <v>28</v>
      </c>
      <c r="H139" s="10"/>
      <c r="I139" s="18" t="s">
        <v>29</v>
      </c>
      <c r="J139" s="10" t="s">
        <v>663</v>
      </c>
      <c r="K139" s="18" t="s">
        <v>664</v>
      </c>
      <c r="L139" s="10" t="s">
        <v>26</v>
      </c>
      <c r="M139" s="10" t="s">
        <v>26</v>
      </c>
      <c r="N139" s="10" t="s">
        <v>102</v>
      </c>
      <c r="O139" s="18" t="s">
        <v>665</v>
      </c>
      <c r="P139" s="10"/>
      <c r="Q139" s="10" t="s">
        <v>663</v>
      </c>
      <c r="R139" s="18" t="s">
        <v>664</v>
      </c>
      <c r="S139" s="10" t="s">
        <v>26</v>
      </c>
      <c r="T139" s="10" t="s">
        <v>26</v>
      </c>
      <c r="U139" s="10" t="s">
        <v>102</v>
      </c>
      <c r="V139" s="18" t="s">
        <v>665</v>
      </c>
      <c r="W139" s="10"/>
      <c r="X139" s="18" t="s">
        <v>666</v>
      </c>
      <c r="Y139" s="10"/>
      <c r="Z139" s="10" t="s">
        <v>38</v>
      </c>
      <c r="AA139" s="10" t="s">
        <v>39</v>
      </c>
      <c r="AB139" s="10" t="s">
        <v>40</v>
      </c>
      <c r="AC139" s="10" t="s">
        <v>41</v>
      </c>
      <c r="AD139" s="18" t="s">
        <v>42</v>
      </c>
      <c r="AE139" s="10" t="s">
        <v>43</v>
      </c>
      <c r="AF139" s="10">
        <v>1119</v>
      </c>
      <c r="AG139" s="10">
        <v>0</v>
      </c>
      <c r="AH139" s="10">
        <v>1119</v>
      </c>
      <c r="AI139" s="10">
        <v>0</v>
      </c>
      <c r="AJ139" s="10">
        <v>1119</v>
      </c>
      <c r="AK139" s="10">
        <v>0</v>
      </c>
      <c r="AL139" s="10">
        <v>725</v>
      </c>
      <c r="AM139" s="10">
        <v>0</v>
      </c>
      <c r="AN139" s="10">
        <v>966</v>
      </c>
      <c r="AO139" s="10">
        <v>0</v>
      </c>
      <c r="AP139" s="10">
        <v>1009</v>
      </c>
      <c r="AQ139" s="10">
        <v>0</v>
      </c>
      <c r="AR139" s="10">
        <f t="shared" si="31"/>
        <v>6057</v>
      </c>
      <c r="AS139" s="10" t="s">
        <v>304</v>
      </c>
      <c r="AT139" s="10" t="s">
        <v>45</v>
      </c>
      <c r="AU139" s="18" t="s">
        <v>46</v>
      </c>
      <c r="AV139" s="10"/>
      <c r="AW139" s="46">
        <f t="shared" ref="AW139:AW202" si="37">AW138</f>
        <v>0</v>
      </c>
      <c r="AX139" s="5">
        <f t="shared" si="32"/>
        <v>0</v>
      </c>
      <c r="AY139" s="10">
        <f>H6</f>
        <v>0</v>
      </c>
      <c r="AZ139" s="5">
        <f t="shared" si="30"/>
        <v>0</v>
      </c>
      <c r="BA139" s="10">
        <v>9.48</v>
      </c>
      <c r="BB139" s="5">
        <f t="shared" si="29"/>
        <v>113.76</v>
      </c>
      <c r="BC139" s="6">
        <v>3.5580000000000001E-2</v>
      </c>
      <c r="BD139" s="5">
        <f t="shared" si="33"/>
        <v>215.50806</v>
      </c>
      <c r="BE139" s="5"/>
      <c r="BF139" s="5"/>
      <c r="BG139" s="7">
        <f t="shared" si="34"/>
        <v>329.26805999999999</v>
      </c>
      <c r="BH139" s="7">
        <f t="shared" si="35"/>
        <v>75.731653800000004</v>
      </c>
      <c r="BI139" s="7">
        <f t="shared" si="36"/>
        <v>404.99971379999999</v>
      </c>
    </row>
    <row r="140" spans="1:61" s="19" customFormat="1">
      <c r="A140" s="11" t="s">
        <v>2181</v>
      </c>
      <c r="B140" s="10" t="s">
        <v>24</v>
      </c>
      <c r="C140" s="10" t="s">
        <v>25</v>
      </c>
      <c r="D140" s="10" t="s">
        <v>26</v>
      </c>
      <c r="E140" s="10" t="s">
        <v>26</v>
      </c>
      <c r="F140" s="10" t="s">
        <v>27</v>
      </c>
      <c r="G140" s="18" t="s">
        <v>28</v>
      </c>
      <c r="H140" s="10"/>
      <c r="I140" s="18" t="s">
        <v>29</v>
      </c>
      <c r="J140" s="10" t="s">
        <v>667</v>
      </c>
      <c r="K140" s="18" t="s">
        <v>668</v>
      </c>
      <c r="L140" s="10" t="s">
        <v>26</v>
      </c>
      <c r="M140" s="10" t="s">
        <v>26</v>
      </c>
      <c r="N140" s="10" t="s">
        <v>102</v>
      </c>
      <c r="O140" s="18" t="s">
        <v>669</v>
      </c>
      <c r="P140" s="10"/>
      <c r="Q140" s="10" t="s">
        <v>670</v>
      </c>
      <c r="R140" s="18" t="s">
        <v>668</v>
      </c>
      <c r="S140" s="10" t="s">
        <v>26</v>
      </c>
      <c r="T140" s="10" t="s">
        <v>26</v>
      </c>
      <c r="U140" s="10" t="s">
        <v>102</v>
      </c>
      <c r="V140" s="18" t="s">
        <v>669</v>
      </c>
      <c r="W140" s="10"/>
      <c r="X140" s="18" t="s">
        <v>671</v>
      </c>
      <c r="Y140" s="18" t="s">
        <v>672</v>
      </c>
      <c r="Z140" s="10" t="s">
        <v>38</v>
      </c>
      <c r="AA140" s="10" t="s">
        <v>39</v>
      </c>
      <c r="AB140" s="10" t="s">
        <v>40</v>
      </c>
      <c r="AC140" s="10" t="s">
        <v>41</v>
      </c>
      <c r="AD140" s="18" t="s">
        <v>42</v>
      </c>
      <c r="AE140" s="10" t="s">
        <v>43</v>
      </c>
      <c r="AF140" s="10">
        <v>0</v>
      </c>
      <c r="AG140" s="10">
        <v>0</v>
      </c>
      <c r="AH140" s="10">
        <v>1602</v>
      </c>
      <c r="AI140" s="10">
        <v>0</v>
      </c>
      <c r="AJ140" s="10">
        <v>1602</v>
      </c>
      <c r="AK140" s="10">
        <v>0</v>
      </c>
      <c r="AL140" s="10">
        <v>0</v>
      </c>
      <c r="AM140" s="10">
        <v>0</v>
      </c>
      <c r="AN140" s="10">
        <v>1404</v>
      </c>
      <c r="AO140" s="10">
        <v>0</v>
      </c>
      <c r="AP140" s="10">
        <v>1284</v>
      </c>
      <c r="AQ140" s="10">
        <v>1284</v>
      </c>
      <c r="AR140" s="10">
        <f t="shared" si="31"/>
        <v>7176</v>
      </c>
      <c r="AS140" s="10" t="s">
        <v>304</v>
      </c>
      <c r="AT140" s="10" t="s">
        <v>45</v>
      </c>
      <c r="AU140" s="18" t="s">
        <v>46</v>
      </c>
      <c r="AV140" s="10"/>
      <c r="AW140" s="46">
        <f t="shared" si="37"/>
        <v>0</v>
      </c>
      <c r="AX140" s="5">
        <f t="shared" si="32"/>
        <v>0</v>
      </c>
      <c r="AY140" s="10">
        <f>H6</f>
        <v>0</v>
      </c>
      <c r="AZ140" s="5">
        <f t="shared" si="30"/>
        <v>0</v>
      </c>
      <c r="BA140" s="10">
        <v>9.48</v>
      </c>
      <c r="BB140" s="5">
        <f t="shared" si="29"/>
        <v>113.76</v>
      </c>
      <c r="BC140" s="6">
        <v>3.5580000000000001E-2</v>
      </c>
      <c r="BD140" s="5">
        <f t="shared" si="33"/>
        <v>255.32208</v>
      </c>
      <c r="BE140" s="5"/>
      <c r="BF140" s="5"/>
      <c r="BG140" s="7">
        <f t="shared" si="34"/>
        <v>369.08208000000002</v>
      </c>
      <c r="BH140" s="7">
        <f t="shared" si="35"/>
        <v>84.88887840000001</v>
      </c>
      <c r="BI140" s="7">
        <f t="shared" si="36"/>
        <v>453.97095840000003</v>
      </c>
    </row>
    <row r="141" spans="1:61" s="19" customFormat="1">
      <c r="A141" s="11" t="s">
        <v>2182</v>
      </c>
      <c r="B141" s="10" t="s">
        <v>24</v>
      </c>
      <c r="C141" s="10" t="s">
        <v>68</v>
      </c>
      <c r="D141" s="10" t="s">
        <v>26</v>
      </c>
      <c r="E141" s="10" t="s">
        <v>26</v>
      </c>
      <c r="F141" s="10" t="s">
        <v>27</v>
      </c>
      <c r="G141" s="18" t="s">
        <v>28</v>
      </c>
      <c r="H141" s="10"/>
      <c r="I141" s="18" t="s">
        <v>29</v>
      </c>
      <c r="J141" s="10" t="s">
        <v>673</v>
      </c>
      <c r="K141" s="18" t="s">
        <v>674</v>
      </c>
      <c r="L141" s="10" t="s">
        <v>26</v>
      </c>
      <c r="M141" s="10" t="s">
        <v>26</v>
      </c>
      <c r="N141" s="10" t="s">
        <v>675</v>
      </c>
      <c r="O141" s="18" t="s">
        <v>535</v>
      </c>
      <c r="P141" s="10"/>
      <c r="Q141" s="10" t="s">
        <v>676</v>
      </c>
      <c r="R141" s="18" t="s">
        <v>674</v>
      </c>
      <c r="S141" s="10" t="s">
        <v>26</v>
      </c>
      <c r="T141" s="10" t="s">
        <v>26</v>
      </c>
      <c r="U141" s="10" t="s">
        <v>675</v>
      </c>
      <c r="V141" s="18" t="s">
        <v>535</v>
      </c>
      <c r="W141" s="10"/>
      <c r="X141" s="18" t="s">
        <v>677</v>
      </c>
      <c r="Y141" s="18" t="s">
        <v>678</v>
      </c>
      <c r="Z141" s="10" t="s">
        <v>38</v>
      </c>
      <c r="AA141" s="10" t="s">
        <v>39</v>
      </c>
      <c r="AB141" s="10" t="s">
        <v>40</v>
      </c>
      <c r="AC141" s="10" t="s">
        <v>41</v>
      </c>
      <c r="AD141" s="18" t="s">
        <v>42</v>
      </c>
      <c r="AE141" s="10" t="s">
        <v>43</v>
      </c>
      <c r="AF141" s="10">
        <v>527</v>
      </c>
      <c r="AG141" s="10">
        <v>0</v>
      </c>
      <c r="AH141" s="10">
        <v>527</v>
      </c>
      <c r="AI141" s="10">
        <v>0</v>
      </c>
      <c r="AJ141" s="10">
        <v>527</v>
      </c>
      <c r="AK141" s="10">
        <v>0</v>
      </c>
      <c r="AL141" s="10">
        <v>0</v>
      </c>
      <c r="AM141" s="10">
        <v>3986</v>
      </c>
      <c r="AN141" s="10">
        <v>560</v>
      </c>
      <c r="AO141" s="10">
        <v>0</v>
      </c>
      <c r="AP141" s="10">
        <v>582</v>
      </c>
      <c r="AQ141" s="10">
        <v>0</v>
      </c>
      <c r="AR141" s="10">
        <f t="shared" si="31"/>
        <v>6709</v>
      </c>
      <c r="AS141" s="10" t="s">
        <v>304</v>
      </c>
      <c r="AT141" s="10" t="s">
        <v>45</v>
      </c>
      <c r="AU141" s="18" t="s">
        <v>46</v>
      </c>
      <c r="AV141" s="10"/>
      <c r="AW141" s="46">
        <f t="shared" si="37"/>
        <v>0</v>
      </c>
      <c r="AX141" s="5">
        <f t="shared" si="32"/>
        <v>0</v>
      </c>
      <c r="AY141" s="10">
        <f>H6</f>
        <v>0</v>
      </c>
      <c r="AZ141" s="5">
        <f t="shared" si="30"/>
        <v>0</v>
      </c>
      <c r="BA141" s="10">
        <v>9.48</v>
      </c>
      <c r="BB141" s="5">
        <f t="shared" si="29"/>
        <v>113.76</v>
      </c>
      <c r="BC141" s="6">
        <v>3.5580000000000001E-2</v>
      </c>
      <c r="BD141" s="5">
        <f t="shared" si="33"/>
        <v>238.70622</v>
      </c>
      <c r="BE141" s="5"/>
      <c r="BF141" s="5"/>
      <c r="BG141" s="7">
        <f t="shared" si="34"/>
        <v>352.46622000000002</v>
      </c>
      <c r="BH141" s="7">
        <f t="shared" si="35"/>
        <v>81.067230600000002</v>
      </c>
      <c r="BI141" s="7">
        <f t="shared" si="36"/>
        <v>433.53345060000004</v>
      </c>
    </row>
    <row r="142" spans="1:61" s="19" customFormat="1">
      <c r="A142" s="11" t="s">
        <v>2183</v>
      </c>
      <c r="B142" s="10" t="s">
        <v>24</v>
      </c>
      <c r="C142" s="10" t="s">
        <v>25</v>
      </c>
      <c r="D142" s="10" t="s">
        <v>26</v>
      </c>
      <c r="E142" s="10" t="s">
        <v>26</v>
      </c>
      <c r="F142" s="10" t="s">
        <v>61</v>
      </c>
      <c r="G142" s="18" t="s">
        <v>28</v>
      </c>
      <c r="H142" s="10"/>
      <c r="I142" s="18" t="s">
        <v>29</v>
      </c>
      <c r="J142" s="10" t="s">
        <v>679</v>
      </c>
      <c r="K142" s="18" t="s">
        <v>680</v>
      </c>
      <c r="L142" s="10" t="s">
        <v>26</v>
      </c>
      <c r="M142" s="10" t="s">
        <v>26</v>
      </c>
      <c r="N142" s="10" t="s">
        <v>681</v>
      </c>
      <c r="O142" s="18" t="s">
        <v>682</v>
      </c>
      <c r="P142" s="10"/>
      <c r="Q142" s="10" t="s">
        <v>683</v>
      </c>
      <c r="R142" s="18" t="s">
        <v>680</v>
      </c>
      <c r="S142" s="10" t="s">
        <v>684</v>
      </c>
      <c r="T142" s="10" t="s">
        <v>684</v>
      </c>
      <c r="U142" s="10" t="s">
        <v>681</v>
      </c>
      <c r="V142" s="18" t="s">
        <v>682</v>
      </c>
      <c r="W142" s="10"/>
      <c r="X142" s="18" t="s">
        <v>685</v>
      </c>
      <c r="Y142" s="18" t="s">
        <v>686</v>
      </c>
      <c r="Z142" s="10" t="s">
        <v>38</v>
      </c>
      <c r="AA142" s="10" t="s">
        <v>39</v>
      </c>
      <c r="AB142" s="10" t="s">
        <v>40</v>
      </c>
      <c r="AC142" s="10" t="s">
        <v>41</v>
      </c>
      <c r="AD142" s="18" t="s">
        <v>42</v>
      </c>
      <c r="AE142" s="10" t="s">
        <v>43</v>
      </c>
      <c r="AF142" s="10">
        <v>680</v>
      </c>
      <c r="AG142" s="10">
        <v>840</v>
      </c>
      <c r="AH142" s="10">
        <v>773</v>
      </c>
      <c r="AI142" s="10">
        <v>774</v>
      </c>
      <c r="AJ142" s="10">
        <v>773</v>
      </c>
      <c r="AK142" s="10">
        <v>774</v>
      </c>
      <c r="AL142" s="10">
        <v>773</v>
      </c>
      <c r="AM142" s="10">
        <v>774</v>
      </c>
      <c r="AN142" s="10">
        <v>773</v>
      </c>
      <c r="AO142" s="10">
        <v>774</v>
      </c>
      <c r="AP142" s="10">
        <v>569</v>
      </c>
      <c r="AQ142" s="10">
        <v>569</v>
      </c>
      <c r="AR142" s="10">
        <f t="shared" si="31"/>
        <v>8846</v>
      </c>
      <c r="AS142" s="10" t="s">
        <v>304</v>
      </c>
      <c r="AT142" s="10" t="s">
        <v>45</v>
      </c>
      <c r="AU142" s="18" t="s">
        <v>46</v>
      </c>
      <c r="AV142" s="10"/>
      <c r="AW142" s="46">
        <f t="shared" si="37"/>
        <v>0</v>
      </c>
      <c r="AX142" s="5">
        <f t="shared" si="32"/>
        <v>0</v>
      </c>
      <c r="AY142" s="10">
        <f>H6</f>
        <v>0</v>
      </c>
      <c r="AZ142" s="5">
        <f t="shared" si="30"/>
        <v>0</v>
      </c>
      <c r="BA142" s="10">
        <v>9.48</v>
      </c>
      <c r="BB142" s="5">
        <f t="shared" si="29"/>
        <v>113.76</v>
      </c>
      <c r="BC142" s="6">
        <v>3.5580000000000001E-2</v>
      </c>
      <c r="BD142" s="5">
        <f t="shared" si="33"/>
        <v>314.74068</v>
      </c>
      <c r="BE142" s="5"/>
      <c r="BF142" s="5"/>
      <c r="BG142" s="7">
        <f t="shared" si="34"/>
        <v>428.50067999999999</v>
      </c>
      <c r="BH142" s="7">
        <f t="shared" si="35"/>
        <v>98.555156400000001</v>
      </c>
      <c r="BI142" s="7">
        <f t="shared" si="36"/>
        <v>527.05583639999998</v>
      </c>
    </row>
    <row r="143" spans="1:61" s="19" customFormat="1">
      <c r="A143" s="11" t="s">
        <v>2184</v>
      </c>
      <c r="B143" s="10" t="s">
        <v>24</v>
      </c>
      <c r="C143" s="10" t="s">
        <v>25</v>
      </c>
      <c r="D143" s="10" t="s">
        <v>26</v>
      </c>
      <c r="E143" s="10" t="s">
        <v>26</v>
      </c>
      <c r="F143" s="10" t="s">
        <v>27</v>
      </c>
      <c r="G143" s="18" t="s">
        <v>28</v>
      </c>
      <c r="H143" s="10"/>
      <c r="I143" s="18" t="s">
        <v>29</v>
      </c>
      <c r="J143" s="10" t="s">
        <v>687</v>
      </c>
      <c r="K143" s="18" t="s">
        <v>688</v>
      </c>
      <c r="L143" s="10" t="s">
        <v>26</v>
      </c>
      <c r="M143" s="10" t="s">
        <v>26</v>
      </c>
      <c r="N143" s="10" t="s">
        <v>689</v>
      </c>
      <c r="O143" s="18" t="s">
        <v>690</v>
      </c>
      <c r="P143" s="10"/>
      <c r="Q143" s="10" t="s">
        <v>687</v>
      </c>
      <c r="R143" s="18" t="s">
        <v>688</v>
      </c>
      <c r="S143" s="10" t="s">
        <v>26</v>
      </c>
      <c r="T143" s="10" t="s">
        <v>550</v>
      </c>
      <c r="U143" s="10" t="s">
        <v>689</v>
      </c>
      <c r="V143" s="18" t="s">
        <v>690</v>
      </c>
      <c r="W143" s="10"/>
      <c r="X143" s="18" t="s">
        <v>691</v>
      </c>
      <c r="Y143" s="18" t="s">
        <v>692</v>
      </c>
      <c r="Z143" s="10" t="s">
        <v>38</v>
      </c>
      <c r="AA143" s="10" t="s">
        <v>39</v>
      </c>
      <c r="AB143" s="10" t="s">
        <v>40</v>
      </c>
      <c r="AC143" s="10" t="s">
        <v>41</v>
      </c>
      <c r="AD143" s="18" t="s">
        <v>42</v>
      </c>
      <c r="AE143" s="10" t="s">
        <v>43</v>
      </c>
      <c r="AF143" s="10">
        <v>0</v>
      </c>
      <c r="AG143" s="10">
        <v>878</v>
      </c>
      <c r="AH143" s="10">
        <v>0</v>
      </c>
      <c r="AI143" s="10">
        <v>878</v>
      </c>
      <c r="AJ143" s="10">
        <v>0</v>
      </c>
      <c r="AK143" s="10">
        <v>878</v>
      </c>
      <c r="AL143" s="10">
        <v>0</v>
      </c>
      <c r="AM143" s="10">
        <v>878</v>
      </c>
      <c r="AN143" s="10">
        <v>0</v>
      </c>
      <c r="AO143" s="10">
        <v>878</v>
      </c>
      <c r="AP143" s="10">
        <v>0</v>
      </c>
      <c r="AQ143" s="10">
        <v>878</v>
      </c>
      <c r="AR143" s="10">
        <f t="shared" si="31"/>
        <v>5268</v>
      </c>
      <c r="AS143" s="10" t="s">
        <v>304</v>
      </c>
      <c r="AT143" s="10" t="s">
        <v>45</v>
      </c>
      <c r="AU143" s="18" t="s">
        <v>46</v>
      </c>
      <c r="AV143" s="10"/>
      <c r="AW143" s="46">
        <f t="shared" si="37"/>
        <v>0</v>
      </c>
      <c r="AX143" s="5">
        <f t="shared" si="32"/>
        <v>0</v>
      </c>
      <c r="AY143" s="10">
        <f>H6</f>
        <v>0</v>
      </c>
      <c r="AZ143" s="5">
        <f t="shared" si="30"/>
        <v>0</v>
      </c>
      <c r="BA143" s="10">
        <v>9.48</v>
      </c>
      <c r="BB143" s="5">
        <f t="shared" si="29"/>
        <v>113.76</v>
      </c>
      <c r="BC143" s="6">
        <v>3.5580000000000001E-2</v>
      </c>
      <c r="BD143" s="5">
        <f t="shared" si="33"/>
        <v>187.43544</v>
      </c>
      <c r="BE143" s="5"/>
      <c r="BF143" s="5"/>
      <c r="BG143" s="7">
        <f t="shared" si="34"/>
        <v>301.19544000000002</v>
      </c>
      <c r="BH143" s="7">
        <f t="shared" si="35"/>
        <v>69.274951200000004</v>
      </c>
      <c r="BI143" s="7">
        <f t="shared" si="36"/>
        <v>370.47039119999999</v>
      </c>
    </row>
    <row r="144" spans="1:61" s="19" customFormat="1">
      <c r="A144" s="11" t="s">
        <v>2185</v>
      </c>
      <c r="B144" s="10" t="s">
        <v>24</v>
      </c>
      <c r="C144" s="10" t="s">
        <v>25</v>
      </c>
      <c r="D144" s="10" t="s">
        <v>26</v>
      </c>
      <c r="E144" s="10" t="s">
        <v>26</v>
      </c>
      <c r="F144" s="10" t="s">
        <v>27</v>
      </c>
      <c r="G144" s="18" t="s">
        <v>28</v>
      </c>
      <c r="H144" s="10"/>
      <c r="I144" s="18" t="s">
        <v>29</v>
      </c>
      <c r="J144" s="10" t="s">
        <v>693</v>
      </c>
      <c r="K144" s="18" t="s">
        <v>694</v>
      </c>
      <c r="L144" s="10" t="s">
        <v>26</v>
      </c>
      <c r="M144" s="10" t="s">
        <v>26</v>
      </c>
      <c r="N144" s="10" t="s">
        <v>695</v>
      </c>
      <c r="O144" s="18" t="s">
        <v>696</v>
      </c>
      <c r="P144" s="10"/>
      <c r="Q144" s="10" t="s">
        <v>697</v>
      </c>
      <c r="R144" s="18" t="s">
        <v>694</v>
      </c>
      <c r="S144" s="10" t="s">
        <v>26</v>
      </c>
      <c r="T144" s="10" t="s">
        <v>26</v>
      </c>
      <c r="U144" s="10" t="s">
        <v>695</v>
      </c>
      <c r="V144" s="18" t="s">
        <v>696</v>
      </c>
      <c r="W144" s="10"/>
      <c r="X144" s="18" t="s">
        <v>698</v>
      </c>
      <c r="Y144" s="18" t="s">
        <v>699</v>
      </c>
      <c r="Z144" s="10" t="s">
        <v>38</v>
      </c>
      <c r="AA144" s="10" t="s">
        <v>39</v>
      </c>
      <c r="AB144" s="10" t="s">
        <v>40</v>
      </c>
      <c r="AC144" s="10" t="s">
        <v>41</v>
      </c>
      <c r="AD144" s="18" t="s">
        <v>42</v>
      </c>
      <c r="AE144" s="10" t="s">
        <v>43</v>
      </c>
      <c r="AF144" s="10">
        <v>0</v>
      </c>
      <c r="AG144" s="10">
        <v>1657</v>
      </c>
      <c r="AH144" s="10">
        <v>0</v>
      </c>
      <c r="AI144" s="10">
        <v>1810</v>
      </c>
      <c r="AJ144" s="10">
        <v>0</v>
      </c>
      <c r="AK144" s="10">
        <v>1810</v>
      </c>
      <c r="AL144" s="10">
        <v>0</v>
      </c>
      <c r="AM144" s="10">
        <v>1810</v>
      </c>
      <c r="AN144" s="10">
        <v>0</v>
      </c>
      <c r="AO144" s="10">
        <v>1810</v>
      </c>
      <c r="AP144" s="10">
        <v>0</v>
      </c>
      <c r="AQ144" s="10">
        <v>482</v>
      </c>
      <c r="AR144" s="10">
        <f t="shared" si="31"/>
        <v>9379</v>
      </c>
      <c r="AS144" s="10" t="s">
        <v>304</v>
      </c>
      <c r="AT144" s="10" t="s">
        <v>45</v>
      </c>
      <c r="AU144" s="18" t="s">
        <v>46</v>
      </c>
      <c r="AV144" s="10"/>
      <c r="AW144" s="46">
        <f t="shared" si="37"/>
        <v>0</v>
      </c>
      <c r="AX144" s="5">
        <f t="shared" si="32"/>
        <v>0</v>
      </c>
      <c r="AY144" s="10">
        <f>H6</f>
        <v>0</v>
      </c>
      <c r="AZ144" s="5">
        <f t="shared" si="30"/>
        <v>0</v>
      </c>
      <c r="BA144" s="10">
        <v>9.48</v>
      </c>
      <c r="BB144" s="5">
        <f t="shared" si="29"/>
        <v>113.76</v>
      </c>
      <c r="BC144" s="6">
        <v>3.5580000000000001E-2</v>
      </c>
      <c r="BD144" s="5">
        <f t="shared" si="33"/>
        <v>333.70481999999998</v>
      </c>
      <c r="BE144" s="5"/>
      <c r="BF144" s="5"/>
      <c r="BG144" s="7">
        <f t="shared" si="34"/>
        <v>447.46481999999997</v>
      </c>
      <c r="BH144" s="7">
        <f t="shared" si="35"/>
        <v>102.9169086</v>
      </c>
      <c r="BI144" s="7">
        <f t="shared" si="36"/>
        <v>550.38172859999997</v>
      </c>
    </row>
    <row r="145" spans="1:61" s="19" customFormat="1">
      <c r="A145" s="11" t="s">
        <v>2186</v>
      </c>
      <c r="B145" s="10" t="s">
        <v>24</v>
      </c>
      <c r="C145" s="10" t="s">
        <v>25</v>
      </c>
      <c r="D145" s="10" t="s">
        <v>26</v>
      </c>
      <c r="E145" s="10" t="s">
        <v>26</v>
      </c>
      <c r="F145" s="10" t="s">
        <v>27</v>
      </c>
      <c r="G145" s="18" t="s">
        <v>28</v>
      </c>
      <c r="H145" s="10"/>
      <c r="I145" s="18" t="s">
        <v>29</v>
      </c>
      <c r="J145" s="10" t="s">
        <v>700</v>
      </c>
      <c r="K145" s="18" t="s">
        <v>701</v>
      </c>
      <c r="L145" s="10" t="s">
        <v>26</v>
      </c>
      <c r="M145" s="10" t="s">
        <v>26</v>
      </c>
      <c r="N145" s="10" t="s">
        <v>702</v>
      </c>
      <c r="O145" s="18" t="s">
        <v>33</v>
      </c>
      <c r="P145" s="10"/>
      <c r="Q145" s="10" t="s">
        <v>700</v>
      </c>
      <c r="R145" s="18" t="s">
        <v>701</v>
      </c>
      <c r="S145" s="10" t="s">
        <v>26</v>
      </c>
      <c r="T145" s="10" t="s">
        <v>26</v>
      </c>
      <c r="U145" s="10" t="s">
        <v>703</v>
      </c>
      <c r="V145" s="18" t="s">
        <v>33</v>
      </c>
      <c r="W145" s="10"/>
      <c r="X145" s="18" t="s">
        <v>704</v>
      </c>
      <c r="Y145" s="18" t="s">
        <v>705</v>
      </c>
      <c r="Z145" s="10" t="s">
        <v>38</v>
      </c>
      <c r="AA145" s="10" t="s">
        <v>39</v>
      </c>
      <c r="AB145" s="10" t="s">
        <v>40</v>
      </c>
      <c r="AC145" s="10" t="s">
        <v>41</v>
      </c>
      <c r="AD145" s="18" t="s">
        <v>42</v>
      </c>
      <c r="AE145" s="10" t="s">
        <v>43</v>
      </c>
      <c r="AF145" s="10">
        <v>1282</v>
      </c>
      <c r="AG145" s="10">
        <v>576</v>
      </c>
      <c r="AH145" s="10">
        <v>573</v>
      </c>
      <c r="AI145" s="10">
        <v>573</v>
      </c>
      <c r="AJ145" s="10">
        <v>573</v>
      </c>
      <c r="AK145" s="10">
        <v>573</v>
      </c>
      <c r="AL145" s="10">
        <v>972</v>
      </c>
      <c r="AM145" s="10">
        <v>460</v>
      </c>
      <c r="AN145" s="10">
        <v>460</v>
      </c>
      <c r="AO145" s="10">
        <v>460</v>
      </c>
      <c r="AP145" s="10">
        <v>461</v>
      </c>
      <c r="AQ145" s="10">
        <v>999</v>
      </c>
      <c r="AR145" s="10">
        <f t="shared" si="31"/>
        <v>7962</v>
      </c>
      <c r="AS145" s="10" t="s">
        <v>99</v>
      </c>
      <c r="AT145" s="10" t="s">
        <v>45</v>
      </c>
      <c r="AU145" s="18" t="s">
        <v>46</v>
      </c>
      <c r="AV145" s="10"/>
      <c r="AW145" s="46">
        <f t="shared" si="37"/>
        <v>0</v>
      </c>
      <c r="AX145" s="5">
        <f t="shared" si="32"/>
        <v>0</v>
      </c>
      <c r="AY145" s="10">
        <f>I6</f>
        <v>0</v>
      </c>
      <c r="AZ145" s="5">
        <f t="shared" si="30"/>
        <v>0</v>
      </c>
      <c r="BA145" s="10">
        <v>30.84</v>
      </c>
      <c r="BB145" s="5">
        <f t="shared" si="29"/>
        <v>370.08</v>
      </c>
      <c r="BC145" s="6">
        <v>3.3070000000000002E-2</v>
      </c>
      <c r="BD145" s="5">
        <f t="shared" si="33"/>
        <v>263.30333999999999</v>
      </c>
      <c r="BE145" s="5"/>
      <c r="BF145" s="5"/>
      <c r="BG145" s="7">
        <f t="shared" si="34"/>
        <v>633.38333999999998</v>
      </c>
      <c r="BH145" s="7">
        <f t="shared" si="35"/>
        <v>145.67816819999999</v>
      </c>
      <c r="BI145" s="7">
        <f t="shared" si="36"/>
        <v>779.06150819999993</v>
      </c>
    </row>
    <row r="146" spans="1:61" s="19" customFormat="1">
      <c r="A146" s="11" t="s">
        <v>2187</v>
      </c>
      <c r="B146" s="10" t="s">
        <v>24</v>
      </c>
      <c r="C146" s="10" t="s">
        <v>25</v>
      </c>
      <c r="D146" s="10" t="s">
        <v>26</v>
      </c>
      <c r="E146" s="10" t="s">
        <v>26</v>
      </c>
      <c r="F146" s="10" t="s">
        <v>27</v>
      </c>
      <c r="G146" s="18" t="s">
        <v>28</v>
      </c>
      <c r="H146" s="10"/>
      <c r="I146" s="18" t="s">
        <v>29</v>
      </c>
      <c r="J146" s="10" t="s">
        <v>706</v>
      </c>
      <c r="K146" s="18" t="s">
        <v>186</v>
      </c>
      <c r="L146" s="10" t="s">
        <v>26</v>
      </c>
      <c r="M146" s="10" t="s">
        <v>26</v>
      </c>
      <c r="N146" s="10" t="s">
        <v>707</v>
      </c>
      <c r="O146" s="18" t="s">
        <v>151</v>
      </c>
      <c r="P146" s="10"/>
      <c r="Q146" s="10" t="s">
        <v>706</v>
      </c>
      <c r="R146" s="18" t="s">
        <v>186</v>
      </c>
      <c r="S146" s="10" t="s">
        <v>26</v>
      </c>
      <c r="T146" s="10" t="s">
        <v>26</v>
      </c>
      <c r="U146" s="10" t="s">
        <v>707</v>
      </c>
      <c r="V146" s="18" t="s">
        <v>151</v>
      </c>
      <c r="W146" s="10"/>
      <c r="X146" s="18" t="s">
        <v>708</v>
      </c>
      <c r="Y146" s="18" t="s">
        <v>709</v>
      </c>
      <c r="Z146" s="10" t="s">
        <v>38</v>
      </c>
      <c r="AA146" s="10" t="s">
        <v>39</v>
      </c>
      <c r="AB146" s="10" t="s">
        <v>97</v>
      </c>
      <c r="AC146" s="10" t="s">
        <v>41</v>
      </c>
      <c r="AD146" s="18" t="s">
        <v>42</v>
      </c>
      <c r="AE146" s="10" t="s">
        <v>43</v>
      </c>
      <c r="AF146" s="10">
        <v>0</v>
      </c>
      <c r="AG146" s="10">
        <v>23533</v>
      </c>
      <c r="AH146" s="10">
        <v>0</v>
      </c>
      <c r="AI146" s="10">
        <v>9939</v>
      </c>
      <c r="AJ146" s="10">
        <v>0</v>
      </c>
      <c r="AK146" s="10">
        <v>3410</v>
      </c>
      <c r="AL146" s="10">
        <v>0</v>
      </c>
      <c r="AM146" s="10">
        <v>1411</v>
      </c>
      <c r="AN146" s="10">
        <v>0</v>
      </c>
      <c r="AO146" s="10">
        <v>4887</v>
      </c>
      <c r="AP146" s="10">
        <v>0</v>
      </c>
      <c r="AQ146" s="10">
        <v>22123</v>
      </c>
      <c r="AR146" s="10">
        <f t="shared" si="31"/>
        <v>65303</v>
      </c>
      <c r="AS146" s="10" t="s">
        <v>99</v>
      </c>
      <c r="AT146" s="10" t="s">
        <v>45</v>
      </c>
      <c r="AU146" s="18" t="s">
        <v>46</v>
      </c>
      <c r="AV146" s="10"/>
      <c r="AW146" s="46">
        <f t="shared" si="37"/>
        <v>0</v>
      </c>
      <c r="AX146" s="5">
        <f t="shared" si="32"/>
        <v>0</v>
      </c>
      <c r="AY146" s="10">
        <f>I6</f>
        <v>0</v>
      </c>
      <c r="AZ146" s="5">
        <f t="shared" si="30"/>
        <v>0</v>
      </c>
      <c r="BA146" s="10">
        <v>30.84</v>
      </c>
      <c r="BB146" s="5">
        <f t="shared" si="29"/>
        <v>370.08</v>
      </c>
      <c r="BC146" s="6">
        <v>3.3070000000000002E-2</v>
      </c>
      <c r="BD146" s="5">
        <f t="shared" si="33"/>
        <v>2159.5702100000003</v>
      </c>
      <c r="BE146" s="5"/>
      <c r="BF146" s="5"/>
      <c r="BG146" s="7">
        <f t="shared" si="34"/>
        <v>2529.6502100000002</v>
      </c>
      <c r="BH146" s="7">
        <f t="shared" si="35"/>
        <v>581.81954830000006</v>
      </c>
      <c r="BI146" s="7">
        <f t="shared" si="36"/>
        <v>3111.4697583000002</v>
      </c>
    </row>
    <row r="147" spans="1:61" s="19" customFormat="1">
      <c r="A147" s="11" t="s">
        <v>2188</v>
      </c>
      <c r="B147" s="10" t="s">
        <v>24</v>
      </c>
      <c r="C147" s="10" t="s">
        <v>25</v>
      </c>
      <c r="D147" s="10" t="s">
        <v>26</v>
      </c>
      <c r="E147" s="10" t="s">
        <v>26</v>
      </c>
      <c r="F147" s="10" t="s">
        <v>27</v>
      </c>
      <c r="G147" s="18" t="s">
        <v>28</v>
      </c>
      <c r="H147" s="10"/>
      <c r="I147" s="18" t="s">
        <v>29</v>
      </c>
      <c r="J147" s="10" t="s">
        <v>710</v>
      </c>
      <c r="K147" s="18" t="s">
        <v>711</v>
      </c>
      <c r="L147" s="10" t="s">
        <v>26</v>
      </c>
      <c r="M147" s="10" t="s">
        <v>26</v>
      </c>
      <c r="N147" s="10" t="s">
        <v>712</v>
      </c>
      <c r="O147" s="18" t="s">
        <v>167</v>
      </c>
      <c r="P147" s="10"/>
      <c r="Q147" s="10" t="s">
        <v>710</v>
      </c>
      <c r="R147" s="18" t="s">
        <v>711</v>
      </c>
      <c r="S147" s="10" t="s">
        <v>26</v>
      </c>
      <c r="T147" s="10" t="s">
        <v>26</v>
      </c>
      <c r="U147" s="10" t="s">
        <v>712</v>
      </c>
      <c r="V147" s="18" t="s">
        <v>167</v>
      </c>
      <c r="W147" s="10"/>
      <c r="X147" s="18" t="s">
        <v>713</v>
      </c>
      <c r="Y147" s="18" t="s">
        <v>714</v>
      </c>
      <c r="Z147" s="10" t="s">
        <v>38</v>
      </c>
      <c r="AA147" s="10" t="s">
        <v>39</v>
      </c>
      <c r="AB147" s="10" t="s">
        <v>40</v>
      </c>
      <c r="AC147" s="10" t="s">
        <v>41</v>
      </c>
      <c r="AD147" s="18" t="s">
        <v>42</v>
      </c>
      <c r="AE147" s="10" t="s">
        <v>43</v>
      </c>
      <c r="AF147" s="10">
        <v>1108</v>
      </c>
      <c r="AG147" s="10">
        <v>1108</v>
      </c>
      <c r="AH147" s="10">
        <v>1108</v>
      </c>
      <c r="AI147" s="10">
        <v>1108</v>
      </c>
      <c r="AJ147" s="10">
        <v>1108</v>
      </c>
      <c r="AK147" s="10">
        <v>1108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f t="shared" si="31"/>
        <v>6648</v>
      </c>
      <c r="AS147" s="10" t="s">
        <v>304</v>
      </c>
      <c r="AT147" s="10" t="s">
        <v>45</v>
      </c>
      <c r="AU147" s="18" t="s">
        <v>46</v>
      </c>
      <c r="AV147" s="10"/>
      <c r="AW147" s="46">
        <f t="shared" si="37"/>
        <v>0</v>
      </c>
      <c r="AX147" s="5">
        <f t="shared" si="32"/>
        <v>0</v>
      </c>
      <c r="AY147" s="10">
        <f>H6</f>
        <v>0</v>
      </c>
      <c r="AZ147" s="5">
        <f t="shared" si="30"/>
        <v>0</v>
      </c>
      <c r="BA147" s="10">
        <v>9.48</v>
      </c>
      <c r="BB147" s="5">
        <f t="shared" si="29"/>
        <v>113.76</v>
      </c>
      <c r="BC147" s="6">
        <v>3.5580000000000001E-2</v>
      </c>
      <c r="BD147" s="5">
        <f t="shared" si="33"/>
        <v>236.53584000000001</v>
      </c>
      <c r="BE147" s="5"/>
      <c r="BF147" s="5"/>
      <c r="BG147" s="7">
        <f t="shared" si="34"/>
        <v>350.29584</v>
      </c>
      <c r="BH147" s="7">
        <f t="shared" si="35"/>
        <v>80.568043200000005</v>
      </c>
      <c r="BI147" s="7">
        <f t="shared" si="36"/>
        <v>430.86388320000003</v>
      </c>
    </row>
    <row r="148" spans="1:61" s="19" customFormat="1">
      <c r="A148" s="11" t="s">
        <v>2189</v>
      </c>
      <c r="B148" s="10" t="s">
        <v>24</v>
      </c>
      <c r="C148" s="10" t="s">
        <v>25</v>
      </c>
      <c r="D148" s="10" t="s">
        <v>26</v>
      </c>
      <c r="E148" s="10" t="s">
        <v>26</v>
      </c>
      <c r="F148" s="10" t="s">
        <v>61</v>
      </c>
      <c r="G148" s="18" t="s">
        <v>28</v>
      </c>
      <c r="H148" s="10"/>
      <c r="I148" s="18" t="s">
        <v>29</v>
      </c>
      <c r="J148" s="10" t="s">
        <v>715</v>
      </c>
      <c r="K148" s="18" t="s">
        <v>716</v>
      </c>
      <c r="L148" s="10" t="s">
        <v>26</v>
      </c>
      <c r="M148" s="10" t="s">
        <v>26</v>
      </c>
      <c r="N148" s="10" t="s">
        <v>717</v>
      </c>
      <c r="O148" s="18" t="s">
        <v>718</v>
      </c>
      <c r="P148" s="10"/>
      <c r="Q148" s="10" t="s">
        <v>719</v>
      </c>
      <c r="R148" s="18" t="s">
        <v>716</v>
      </c>
      <c r="S148" s="10" t="s">
        <v>26</v>
      </c>
      <c r="T148" s="10" t="s">
        <v>26</v>
      </c>
      <c r="U148" s="10" t="s">
        <v>717</v>
      </c>
      <c r="V148" s="18" t="s">
        <v>290</v>
      </c>
      <c r="W148" s="10"/>
      <c r="X148" s="18" t="s">
        <v>720</v>
      </c>
      <c r="Y148" s="18" t="s">
        <v>721</v>
      </c>
      <c r="Z148" s="10" t="s">
        <v>38</v>
      </c>
      <c r="AA148" s="10" t="s">
        <v>39</v>
      </c>
      <c r="AB148" s="10" t="s">
        <v>40</v>
      </c>
      <c r="AC148" s="10" t="s">
        <v>41</v>
      </c>
      <c r="AD148" s="18" t="s">
        <v>42</v>
      </c>
      <c r="AE148" s="10" t="s">
        <v>43</v>
      </c>
      <c r="AF148" s="10">
        <v>391</v>
      </c>
      <c r="AG148" s="10">
        <v>402</v>
      </c>
      <c r="AH148" s="10">
        <v>220</v>
      </c>
      <c r="AI148" s="10">
        <v>429</v>
      </c>
      <c r="AJ148" s="10">
        <v>429</v>
      </c>
      <c r="AK148" s="10">
        <v>435</v>
      </c>
      <c r="AL148" s="10">
        <v>418</v>
      </c>
      <c r="AM148" s="10">
        <v>50</v>
      </c>
      <c r="AN148" s="10">
        <v>435</v>
      </c>
      <c r="AO148" s="10">
        <v>430</v>
      </c>
      <c r="AP148" s="10">
        <v>432</v>
      </c>
      <c r="AQ148" s="10">
        <v>439</v>
      </c>
      <c r="AR148" s="10">
        <f t="shared" si="31"/>
        <v>4510</v>
      </c>
      <c r="AS148" s="10" t="s">
        <v>304</v>
      </c>
      <c r="AT148" s="10" t="s">
        <v>45</v>
      </c>
      <c r="AU148" s="18" t="s">
        <v>46</v>
      </c>
      <c r="AV148" s="10"/>
      <c r="AW148" s="46">
        <f t="shared" si="37"/>
        <v>0</v>
      </c>
      <c r="AX148" s="5">
        <f t="shared" si="32"/>
        <v>0</v>
      </c>
      <c r="AY148" s="10">
        <f>H6</f>
        <v>0</v>
      </c>
      <c r="AZ148" s="5">
        <f t="shared" si="30"/>
        <v>0</v>
      </c>
      <c r="BA148" s="10">
        <v>9.48</v>
      </c>
      <c r="BB148" s="5">
        <f t="shared" si="29"/>
        <v>113.76</v>
      </c>
      <c r="BC148" s="6">
        <v>3.5580000000000001E-2</v>
      </c>
      <c r="BD148" s="5">
        <f t="shared" si="33"/>
        <v>160.4658</v>
      </c>
      <c r="BE148" s="5"/>
      <c r="BF148" s="5"/>
      <c r="BG148" s="7">
        <f t="shared" si="34"/>
        <v>274.22579999999999</v>
      </c>
      <c r="BH148" s="7">
        <f t="shared" si="35"/>
        <v>63.071933999999999</v>
      </c>
      <c r="BI148" s="7">
        <f t="shared" si="36"/>
        <v>337.29773399999999</v>
      </c>
    </row>
    <row r="149" spans="1:61" s="19" customFormat="1">
      <c r="A149" s="11" t="s">
        <v>2190</v>
      </c>
      <c r="B149" s="10" t="s">
        <v>24</v>
      </c>
      <c r="C149" s="10" t="s">
        <v>25</v>
      </c>
      <c r="D149" s="10" t="s">
        <v>26</v>
      </c>
      <c r="E149" s="10" t="s">
        <v>26</v>
      </c>
      <c r="F149" s="10" t="s">
        <v>61</v>
      </c>
      <c r="G149" s="18" t="s">
        <v>28</v>
      </c>
      <c r="H149" s="10"/>
      <c r="I149" s="18" t="s">
        <v>29</v>
      </c>
      <c r="J149" s="10" t="s">
        <v>715</v>
      </c>
      <c r="K149" s="18" t="s">
        <v>716</v>
      </c>
      <c r="L149" s="10" t="s">
        <v>26</v>
      </c>
      <c r="M149" s="10" t="s">
        <v>26</v>
      </c>
      <c r="N149" s="10" t="s">
        <v>717</v>
      </c>
      <c r="O149" s="18" t="s">
        <v>718</v>
      </c>
      <c r="P149" s="10"/>
      <c r="Q149" s="10" t="s">
        <v>722</v>
      </c>
      <c r="R149" s="18" t="s">
        <v>716</v>
      </c>
      <c r="S149" s="10" t="s">
        <v>26</v>
      </c>
      <c r="T149" s="10" t="s">
        <v>26</v>
      </c>
      <c r="U149" s="10" t="s">
        <v>717</v>
      </c>
      <c r="V149" s="18" t="s">
        <v>293</v>
      </c>
      <c r="W149" s="10"/>
      <c r="X149" s="18" t="s">
        <v>723</v>
      </c>
      <c r="Y149" s="18" t="s">
        <v>724</v>
      </c>
      <c r="Z149" s="10" t="s">
        <v>38</v>
      </c>
      <c r="AA149" s="10" t="s">
        <v>39</v>
      </c>
      <c r="AB149" s="10" t="s">
        <v>40</v>
      </c>
      <c r="AC149" s="10" t="s">
        <v>41</v>
      </c>
      <c r="AD149" s="18" t="s">
        <v>42</v>
      </c>
      <c r="AE149" s="10" t="s">
        <v>43</v>
      </c>
      <c r="AF149" s="10">
        <v>351</v>
      </c>
      <c r="AG149" s="10">
        <v>350</v>
      </c>
      <c r="AH149" s="10">
        <v>148</v>
      </c>
      <c r="AI149" s="10">
        <v>351</v>
      </c>
      <c r="AJ149" s="10">
        <v>334</v>
      </c>
      <c r="AK149" s="10">
        <v>335</v>
      </c>
      <c r="AL149" s="10">
        <v>334</v>
      </c>
      <c r="AM149" s="10">
        <v>40</v>
      </c>
      <c r="AN149" s="10">
        <v>345</v>
      </c>
      <c r="AO149" s="10">
        <v>344</v>
      </c>
      <c r="AP149" s="10">
        <v>345</v>
      </c>
      <c r="AQ149" s="10">
        <v>350</v>
      </c>
      <c r="AR149" s="10">
        <f t="shared" si="31"/>
        <v>3627</v>
      </c>
      <c r="AS149" s="10" t="s">
        <v>304</v>
      </c>
      <c r="AT149" s="10" t="s">
        <v>45</v>
      </c>
      <c r="AU149" s="18" t="s">
        <v>46</v>
      </c>
      <c r="AV149" s="10"/>
      <c r="AW149" s="46">
        <f t="shared" si="37"/>
        <v>0</v>
      </c>
      <c r="AX149" s="5">
        <f t="shared" si="32"/>
        <v>0</v>
      </c>
      <c r="AY149" s="10">
        <f>H6</f>
        <v>0</v>
      </c>
      <c r="AZ149" s="5">
        <f t="shared" si="30"/>
        <v>0</v>
      </c>
      <c r="BA149" s="10">
        <v>9.48</v>
      </c>
      <c r="BB149" s="5">
        <f t="shared" si="29"/>
        <v>113.76</v>
      </c>
      <c r="BC149" s="6">
        <v>3.5580000000000001E-2</v>
      </c>
      <c r="BD149" s="5">
        <f t="shared" si="33"/>
        <v>129.04866000000001</v>
      </c>
      <c r="BE149" s="5"/>
      <c r="BF149" s="5"/>
      <c r="BG149" s="7">
        <f t="shared" si="34"/>
        <v>242.80866000000003</v>
      </c>
      <c r="BH149" s="7">
        <f t="shared" si="35"/>
        <v>55.845991800000007</v>
      </c>
      <c r="BI149" s="7">
        <f t="shared" si="36"/>
        <v>298.65465180000001</v>
      </c>
    </row>
    <row r="150" spans="1:61" s="19" customFormat="1">
      <c r="A150" s="11" t="s">
        <v>2191</v>
      </c>
      <c r="B150" s="10" t="s">
        <v>24</v>
      </c>
      <c r="C150" s="10" t="s">
        <v>25</v>
      </c>
      <c r="D150" s="10" t="s">
        <v>26</v>
      </c>
      <c r="E150" s="10" t="s">
        <v>26</v>
      </c>
      <c r="F150" s="10" t="s">
        <v>27</v>
      </c>
      <c r="G150" s="18" t="s">
        <v>28</v>
      </c>
      <c r="H150" s="10"/>
      <c r="I150" s="18" t="s">
        <v>29</v>
      </c>
      <c r="J150" s="10" t="s">
        <v>725</v>
      </c>
      <c r="K150" s="18" t="s">
        <v>726</v>
      </c>
      <c r="L150" s="10" t="s">
        <v>26</v>
      </c>
      <c r="M150" s="10" t="s">
        <v>26</v>
      </c>
      <c r="N150" s="10" t="s">
        <v>727</v>
      </c>
      <c r="O150" s="10"/>
      <c r="P150" s="10"/>
      <c r="Q150" s="10" t="s">
        <v>725</v>
      </c>
      <c r="R150" s="18" t="s">
        <v>726</v>
      </c>
      <c r="S150" s="10" t="s">
        <v>26</v>
      </c>
      <c r="T150" s="10" t="s">
        <v>26</v>
      </c>
      <c r="U150" s="10" t="s">
        <v>727</v>
      </c>
      <c r="V150" s="10"/>
      <c r="W150" s="18" t="s">
        <v>103</v>
      </c>
      <c r="X150" s="18" t="s">
        <v>728</v>
      </c>
      <c r="Y150" s="18" t="s">
        <v>729</v>
      </c>
      <c r="Z150" s="10" t="s">
        <v>38</v>
      </c>
      <c r="AA150" s="10" t="s">
        <v>39</v>
      </c>
      <c r="AB150" s="10" t="s">
        <v>40</v>
      </c>
      <c r="AC150" s="10" t="s">
        <v>41</v>
      </c>
      <c r="AD150" s="18" t="s">
        <v>42</v>
      </c>
      <c r="AE150" s="10" t="s">
        <v>43</v>
      </c>
      <c r="AF150" s="10">
        <v>1569</v>
      </c>
      <c r="AG150" s="10">
        <v>0</v>
      </c>
      <c r="AH150" s="10">
        <v>1701</v>
      </c>
      <c r="AI150" s="10">
        <v>0</v>
      </c>
      <c r="AJ150" s="10">
        <v>1701</v>
      </c>
      <c r="AK150" s="10">
        <v>0</v>
      </c>
      <c r="AL150" s="10">
        <v>1701</v>
      </c>
      <c r="AM150" s="10">
        <v>0</v>
      </c>
      <c r="AN150" s="10">
        <v>1701</v>
      </c>
      <c r="AO150" s="10">
        <v>0</v>
      </c>
      <c r="AP150" s="10">
        <v>0</v>
      </c>
      <c r="AQ150" s="10">
        <v>0</v>
      </c>
      <c r="AR150" s="10">
        <f t="shared" si="31"/>
        <v>8373</v>
      </c>
      <c r="AS150" s="10" t="s">
        <v>304</v>
      </c>
      <c r="AT150" s="10" t="s">
        <v>45</v>
      </c>
      <c r="AU150" s="10"/>
      <c r="AV150" s="10"/>
      <c r="AW150" s="46">
        <f t="shared" si="37"/>
        <v>0</v>
      </c>
      <c r="AX150" s="5">
        <f t="shared" si="32"/>
        <v>0</v>
      </c>
      <c r="AY150" s="10">
        <f>H6</f>
        <v>0</v>
      </c>
      <c r="AZ150" s="5">
        <f t="shared" si="30"/>
        <v>0</v>
      </c>
      <c r="BA150" s="10">
        <v>9.48</v>
      </c>
      <c r="BB150" s="5">
        <f t="shared" si="29"/>
        <v>113.76</v>
      </c>
      <c r="BC150" s="6">
        <v>3.5580000000000001E-2</v>
      </c>
      <c r="BD150" s="5">
        <f t="shared" si="33"/>
        <v>297.91134</v>
      </c>
      <c r="BE150" s="5"/>
      <c r="BF150" s="5"/>
      <c r="BG150" s="7">
        <f t="shared" si="34"/>
        <v>411.67133999999999</v>
      </c>
      <c r="BH150" s="7">
        <f t="shared" si="35"/>
        <v>94.684408200000007</v>
      </c>
      <c r="BI150" s="7">
        <f t="shared" si="36"/>
        <v>506.35574819999999</v>
      </c>
    </row>
    <row r="151" spans="1:61" s="19" customFormat="1">
      <c r="A151" s="11" t="s">
        <v>2192</v>
      </c>
      <c r="B151" s="10" t="s">
        <v>24</v>
      </c>
      <c r="C151" s="10" t="s">
        <v>25</v>
      </c>
      <c r="D151" s="10" t="s">
        <v>26</v>
      </c>
      <c r="E151" s="10" t="s">
        <v>26</v>
      </c>
      <c r="F151" s="10" t="s">
        <v>27</v>
      </c>
      <c r="G151" s="18" t="s">
        <v>28</v>
      </c>
      <c r="H151" s="10"/>
      <c r="I151" s="18" t="s">
        <v>29</v>
      </c>
      <c r="J151" s="10" t="s">
        <v>730</v>
      </c>
      <c r="K151" s="18" t="s">
        <v>731</v>
      </c>
      <c r="L151" s="10" t="s">
        <v>26</v>
      </c>
      <c r="M151" s="10" t="s">
        <v>26</v>
      </c>
      <c r="N151" s="10" t="s">
        <v>732</v>
      </c>
      <c r="O151" s="18" t="s">
        <v>177</v>
      </c>
      <c r="P151" s="10"/>
      <c r="Q151" s="10" t="s">
        <v>733</v>
      </c>
      <c r="R151" s="18" t="s">
        <v>731</v>
      </c>
      <c r="S151" s="10" t="s">
        <v>26</v>
      </c>
      <c r="T151" s="10" t="s">
        <v>26</v>
      </c>
      <c r="U151" s="10" t="s">
        <v>732</v>
      </c>
      <c r="V151" s="18" t="s">
        <v>177</v>
      </c>
      <c r="W151" s="18" t="s">
        <v>734</v>
      </c>
      <c r="X151" s="18" t="s">
        <v>735</v>
      </c>
      <c r="Y151" s="18" t="s">
        <v>736</v>
      </c>
      <c r="Z151" s="10" t="s">
        <v>38</v>
      </c>
      <c r="AA151" s="10" t="s">
        <v>39</v>
      </c>
      <c r="AB151" s="10" t="s">
        <v>40</v>
      </c>
      <c r="AC151" s="10" t="s">
        <v>41</v>
      </c>
      <c r="AD151" s="18" t="s">
        <v>42</v>
      </c>
      <c r="AE151" s="10" t="s">
        <v>43</v>
      </c>
      <c r="AF151" s="10">
        <v>678</v>
      </c>
      <c r="AG151" s="10">
        <v>678</v>
      </c>
      <c r="AH151" s="10">
        <v>678</v>
      </c>
      <c r="AI151" s="10">
        <v>678</v>
      </c>
      <c r="AJ151" s="10">
        <v>678</v>
      </c>
      <c r="AK151" s="10">
        <v>678</v>
      </c>
      <c r="AL151" s="10">
        <v>678</v>
      </c>
      <c r="AM151" s="10">
        <v>678</v>
      </c>
      <c r="AN151" s="10">
        <v>678</v>
      </c>
      <c r="AO151" s="10">
        <v>678</v>
      </c>
      <c r="AP151" s="10">
        <v>678</v>
      </c>
      <c r="AQ151" s="10">
        <v>678</v>
      </c>
      <c r="AR151" s="10">
        <f t="shared" si="31"/>
        <v>8136</v>
      </c>
      <c r="AS151" s="10" t="s">
        <v>304</v>
      </c>
      <c r="AT151" s="10" t="s">
        <v>45</v>
      </c>
      <c r="AU151" s="18" t="s">
        <v>46</v>
      </c>
      <c r="AV151" s="10"/>
      <c r="AW151" s="46">
        <f t="shared" si="37"/>
        <v>0</v>
      </c>
      <c r="AX151" s="5">
        <f t="shared" si="32"/>
        <v>0</v>
      </c>
      <c r="AY151" s="10">
        <f>H6</f>
        <v>0</v>
      </c>
      <c r="AZ151" s="5">
        <f t="shared" si="30"/>
        <v>0</v>
      </c>
      <c r="BA151" s="10">
        <v>9.48</v>
      </c>
      <c r="BB151" s="5">
        <f t="shared" si="29"/>
        <v>113.76</v>
      </c>
      <c r="BC151" s="6">
        <v>3.5580000000000001E-2</v>
      </c>
      <c r="BD151" s="5">
        <f t="shared" si="33"/>
        <v>289.47888</v>
      </c>
      <c r="BE151" s="5"/>
      <c r="BF151" s="5"/>
      <c r="BG151" s="7">
        <f t="shared" si="34"/>
        <v>403.23887999999999</v>
      </c>
      <c r="BH151" s="7">
        <f t="shared" si="35"/>
        <v>92.744942399999999</v>
      </c>
      <c r="BI151" s="7">
        <f t="shared" si="36"/>
        <v>495.98382240000001</v>
      </c>
    </row>
    <row r="152" spans="1:61" s="19" customFormat="1">
      <c r="A152" s="11" t="s">
        <v>2193</v>
      </c>
      <c r="B152" s="10" t="s">
        <v>24</v>
      </c>
      <c r="C152" s="10" t="s">
        <v>25</v>
      </c>
      <c r="D152" s="10" t="s">
        <v>26</v>
      </c>
      <c r="E152" s="10" t="s">
        <v>26</v>
      </c>
      <c r="F152" s="10" t="s">
        <v>27</v>
      </c>
      <c r="G152" s="18" t="s">
        <v>28</v>
      </c>
      <c r="H152" s="10"/>
      <c r="I152" s="18" t="s">
        <v>29</v>
      </c>
      <c r="J152" s="10" t="s">
        <v>737</v>
      </c>
      <c r="K152" s="18" t="s">
        <v>314</v>
      </c>
      <c r="L152" s="10" t="s">
        <v>26</v>
      </c>
      <c r="M152" s="10" t="s">
        <v>26</v>
      </c>
      <c r="N152" s="10" t="s">
        <v>315</v>
      </c>
      <c r="O152" s="18" t="s">
        <v>738</v>
      </c>
      <c r="P152" s="10"/>
      <c r="Q152" s="10" t="s">
        <v>739</v>
      </c>
      <c r="R152" s="18" t="s">
        <v>314</v>
      </c>
      <c r="S152" s="10" t="s">
        <v>26</v>
      </c>
      <c r="T152" s="10" t="s">
        <v>740</v>
      </c>
      <c r="U152" s="10" t="s">
        <v>315</v>
      </c>
      <c r="V152" s="18" t="s">
        <v>738</v>
      </c>
      <c r="W152" s="10"/>
      <c r="X152" s="18" t="s">
        <v>741</v>
      </c>
      <c r="Y152" s="18" t="s">
        <v>742</v>
      </c>
      <c r="Z152" s="10" t="s">
        <v>38</v>
      </c>
      <c r="AA152" s="10" t="s">
        <v>39</v>
      </c>
      <c r="AB152" s="10" t="s">
        <v>40</v>
      </c>
      <c r="AC152" s="10" t="s">
        <v>41</v>
      </c>
      <c r="AD152" s="18" t="s">
        <v>42</v>
      </c>
      <c r="AE152" s="10" t="s">
        <v>43</v>
      </c>
      <c r="AF152" s="10">
        <v>57997</v>
      </c>
      <c r="AG152" s="10">
        <v>50074</v>
      </c>
      <c r="AH152" s="10">
        <v>25657</v>
      </c>
      <c r="AI152" s="10">
        <v>157</v>
      </c>
      <c r="AJ152" s="10">
        <v>18434</v>
      </c>
      <c r="AK152" s="10">
        <v>3902</v>
      </c>
      <c r="AL152" s="10">
        <v>2938</v>
      </c>
      <c r="AM152" s="10">
        <v>2671</v>
      </c>
      <c r="AN152" s="10">
        <v>5276</v>
      </c>
      <c r="AO152" s="10">
        <v>32015</v>
      </c>
      <c r="AP152" s="10">
        <v>51708</v>
      </c>
      <c r="AQ152" s="10">
        <v>23502</v>
      </c>
      <c r="AR152" s="10">
        <f t="shared" si="31"/>
        <v>274331</v>
      </c>
      <c r="AS152" s="10" t="s">
        <v>88</v>
      </c>
      <c r="AT152" s="10" t="s">
        <v>45</v>
      </c>
      <c r="AU152" s="18" t="s">
        <v>743</v>
      </c>
      <c r="AV152" s="10">
        <v>8760</v>
      </c>
      <c r="AW152" s="46">
        <f t="shared" si="37"/>
        <v>0</v>
      </c>
      <c r="AX152" s="5">
        <f t="shared" si="32"/>
        <v>0</v>
      </c>
      <c r="AY152" s="10">
        <f>K6</f>
        <v>0</v>
      </c>
      <c r="AZ152" s="5">
        <f t="shared" si="30"/>
        <v>0</v>
      </c>
      <c r="BA152" s="10">
        <v>4.6699999999999997E-3</v>
      </c>
      <c r="BB152" s="5">
        <f>BA152*AV152*AU152</f>
        <v>6872.7456000000002</v>
      </c>
      <c r="BC152" s="10">
        <v>1.7250000000000001E-2</v>
      </c>
      <c r="BD152" s="5">
        <f t="shared" si="33"/>
        <v>4732.20975</v>
      </c>
      <c r="BE152" s="10"/>
      <c r="BF152" s="10"/>
      <c r="BG152" s="7">
        <f t="shared" si="34"/>
        <v>11604.95535</v>
      </c>
      <c r="BH152" s="7">
        <f t="shared" si="35"/>
        <v>2669.1397305</v>
      </c>
      <c r="BI152" s="7">
        <f t="shared" si="36"/>
        <v>14274.095080499999</v>
      </c>
    </row>
    <row r="153" spans="1:61" s="19" customFormat="1">
      <c r="A153" s="11" t="s">
        <v>2194</v>
      </c>
      <c r="B153" s="10" t="s">
        <v>24</v>
      </c>
      <c r="C153" s="10" t="s">
        <v>25</v>
      </c>
      <c r="D153" s="10" t="s">
        <v>26</v>
      </c>
      <c r="E153" s="10" t="s">
        <v>26</v>
      </c>
      <c r="F153" s="10" t="s">
        <v>744</v>
      </c>
      <c r="G153" s="18" t="s">
        <v>28</v>
      </c>
      <c r="H153" s="10"/>
      <c r="I153" s="18" t="s">
        <v>29</v>
      </c>
      <c r="J153" s="10" t="s">
        <v>745</v>
      </c>
      <c r="K153" s="18" t="s">
        <v>746</v>
      </c>
      <c r="L153" s="10" t="s">
        <v>26</v>
      </c>
      <c r="M153" s="10" t="s">
        <v>26</v>
      </c>
      <c r="N153" s="10" t="s">
        <v>747</v>
      </c>
      <c r="O153" s="18" t="s">
        <v>748</v>
      </c>
      <c r="P153" s="10"/>
      <c r="Q153" s="10" t="s">
        <v>745</v>
      </c>
      <c r="R153" s="18" t="s">
        <v>746</v>
      </c>
      <c r="S153" s="10" t="s">
        <v>26</v>
      </c>
      <c r="T153" s="10" t="s">
        <v>26</v>
      </c>
      <c r="U153" s="10" t="s">
        <v>747</v>
      </c>
      <c r="V153" s="18" t="s">
        <v>57</v>
      </c>
      <c r="W153" s="10"/>
      <c r="X153" s="18" t="s">
        <v>749</v>
      </c>
      <c r="Y153" s="18" t="s">
        <v>750</v>
      </c>
      <c r="Z153" s="10" t="s">
        <v>38</v>
      </c>
      <c r="AA153" s="10" t="s">
        <v>39</v>
      </c>
      <c r="AB153" s="10" t="s">
        <v>40</v>
      </c>
      <c r="AC153" s="10" t="s">
        <v>41</v>
      </c>
      <c r="AD153" s="18" t="s">
        <v>42</v>
      </c>
      <c r="AE153" s="10" t="s">
        <v>43</v>
      </c>
      <c r="AF153" s="10">
        <v>184320</v>
      </c>
      <c r="AG153" s="10">
        <v>17359</v>
      </c>
      <c r="AH153" s="10">
        <v>8771</v>
      </c>
      <c r="AI153" s="10">
        <v>490</v>
      </c>
      <c r="AJ153" s="10">
        <v>4220</v>
      </c>
      <c r="AK153" s="10">
        <v>5160</v>
      </c>
      <c r="AL153" s="10">
        <v>3972</v>
      </c>
      <c r="AM153" s="10">
        <v>1696</v>
      </c>
      <c r="AN153" s="10">
        <v>5813</v>
      </c>
      <c r="AO153" s="10">
        <v>8513</v>
      </c>
      <c r="AP153" s="10">
        <v>14980</v>
      </c>
      <c r="AQ153" s="10">
        <v>19345</v>
      </c>
      <c r="AR153" s="10">
        <f t="shared" si="31"/>
        <v>274639</v>
      </c>
      <c r="AS153" s="10" t="s">
        <v>60</v>
      </c>
      <c r="AT153" s="10" t="s">
        <v>45</v>
      </c>
      <c r="AU153" s="18" t="s">
        <v>46</v>
      </c>
      <c r="AV153" s="10"/>
      <c r="AW153" s="46">
        <f t="shared" si="37"/>
        <v>0</v>
      </c>
      <c r="AX153" s="5">
        <f t="shared" si="32"/>
        <v>0</v>
      </c>
      <c r="AY153" s="10">
        <f>J6</f>
        <v>0</v>
      </c>
      <c r="AZ153" s="5">
        <f t="shared" si="30"/>
        <v>0</v>
      </c>
      <c r="BA153" s="10">
        <v>148.88999999999999</v>
      </c>
      <c r="BB153" s="5">
        <f t="shared" ref="BB153:BB164" si="38">BA153*12</f>
        <v>1786.6799999999998</v>
      </c>
      <c r="BC153" s="6">
        <v>3.2969999999999999E-2</v>
      </c>
      <c r="BD153" s="5">
        <f t="shared" si="33"/>
        <v>9054.8478300000006</v>
      </c>
      <c r="BE153" s="5"/>
      <c r="BF153" s="5"/>
      <c r="BG153" s="7">
        <f t="shared" si="34"/>
        <v>10841.527830000001</v>
      </c>
      <c r="BH153" s="7">
        <f t="shared" si="35"/>
        <v>2493.5514009000003</v>
      </c>
      <c r="BI153" s="7">
        <f t="shared" si="36"/>
        <v>13335.079230900001</v>
      </c>
    </row>
    <row r="154" spans="1:61" s="19" customFormat="1">
      <c r="A154" s="11" t="s">
        <v>2195</v>
      </c>
      <c r="B154" s="10" t="s">
        <v>24</v>
      </c>
      <c r="C154" s="10" t="s">
        <v>25</v>
      </c>
      <c r="D154" s="10" t="s">
        <v>26</v>
      </c>
      <c r="E154" s="10" t="s">
        <v>26</v>
      </c>
      <c r="F154" s="10" t="s">
        <v>27</v>
      </c>
      <c r="G154" s="18" t="s">
        <v>28</v>
      </c>
      <c r="H154" s="10"/>
      <c r="I154" s="18" t="s">
        <v>29</v>
      </c>
      <c r="J154" s="10" t="s">
        <v>751</v>
      </c>
      <c r="K154" s="18" t="s">
        <v>752</v>
      </c>
      <c r="L154" s="10" t="s">
        <v>26</v>
      </c>
      <c r="M154" s="10" t="s">
        <v>26</v>
      </c>
      <c r="N154" s="10" t="s">
        <v>753</v>
      </c>
      <c r="O154" s="18" t="s">
        <v>284</v>
      </c>
      <c r="P154" s="10"/>
      <c r="Q154" s="10" t="s">
        <v>751</v>
      </c>
      <c r="R154" s="18" t="s">
        <v>752</v>
      </c>
      <c r="S154" s="10" t="s">
        <v>26</v>
      </c>
      <c r="T154" s="10" t="s">
        <v>26</v>
      </c>
      <c r="U154" s="10" t="s">
        <v>201</v>
      </c>
      <c r="V154" s="18" t="s">
        <v>284</v>
      </c>
      <c r="W154" s="10"/>
      <c r="X154" s="18" t="s">
        <v>754</v>
      </c>
      <c r="Y154" s="18" t="s">
        <v>755</v>
      </c>
      <c r="Z154" s="10" t="s">
        <v>38</v>
      </c>
      <c r="AA154" s="10" t="s">
        <v>39</v>
      </c>
      <c r="AB154" s="10" t="s">
        <v>40</v>
      </c>
      <c r="AC154" s="10" t="s">
        <v>41</v>
      </c>
      <c r="AD154" s="18" t="s">
        <v>42</v>
      </c>
      <c r="AE154" s="10" t="s">
        <v>43</v>
      </c>
      <c r="AF154" s="10">
        <v>0</v>
      </c>
      <c r="AG154" s="10">
        <v>21720</v>
      </c>
      <c r="AH154" s="10">
        <v>1712</v>
      </c>
      <c r="AI154" s="10">
        <v>0</v>
      </c>
      <c r="AJ154" s="10">
        <v>1712</v>
      </c>
      <c r="AK154" s="10">
        <v>1712</v>
      </c>
      <c r="AL154" s="10">
        <v>0</v>
      </c>
      <c r="AM154" s="10">
        <v>0</v>
      </c>
      <c r="AN154" s="10">
        <v>0</v>
      </c>
      <c r="AO154" s="10">
        <v>1547</v>
      </c>
      <c r="AP154" s="10">
        <v>0</v>
      </c>
      <c r="AQ154" s="10">
        <v>1712</v>
      </c>
      <c r="AR154" s="10">
        <f t="shared" si="31"/>
        <v>30115</v>
      </c>
      <c r="AS154" s="10" t="s">
        <v>304</v>
      </c>
      <c r="AT154" s="10" t="s">
        <v>45</v>
      </c>
      <c r="AU154" s="18" t="s">
        <v>46</v>
      </c>
      <c r="AV154" s="10"/>
      <c r="AW154" s="46">
        <f t="shared" si="37"/>
        <v>0</v>
      </c>
      <c r="AX154" s="5">
        <f t="shared" si="32"/>
        <v>0</v>
      </c>
      <c r="AY154" s="10">
        <f>H6</f>
        <v>0</v>
      </c>
      <c r="AZ154" s="5">
        <f t="shared" si="30"/>
        <v>0</v>
      </c>
      <c r="BA154" s="10">
        <v>9.48</v>
      </c>
      <c r="BB154" s="5">
        <f t="shared" si="38"/>
        <v>113.76</v>
      </c>
      <c r="BC154" s="6">
        <v>3.5580000000000001E-2</v>
      </c>
      <c r="BD154" s="5">
        <f t="shared" si="33"/>
        <v>1071.4917</v>
      </c>
      <c r="BE154" s="5"/>
      <c r="BF154" s="5"/>
      <c r="BG154" s="7">
        <f t="shared" si="34"/>
        <v>1185.2517</v>
      </c>
      <c r="BH154" s="7">
        <f t="shared" si="35"/>
        <v>272.607891</v>
      </c>
      <c r="BI154" s="7">
        <f t="shared" si="36"/>
        <v>1457.8595909999999</v>
      </c>
    </row>
    <row r="155" spans="1:61" s="19" customFormat="1">
      <c r="A155" s="11" t="s">
        <v>2196</v>
      </c>
      <c r="B155" s="10" t="s">
        <v>24</v>
      </c>
      <c r="C155" s="10" t="s">
        <v>25</v>
      </c>
      <c r="D155" s="10" t="s">
        <v>26</v>
      </c>
      <c r="E155" s="10" t="s">
        <v>26</v>
      </c>
      <c r="F155" s="10" t="s">
        <v>61</v>
      </c>
      <c r="G155" s="18" t="s">
        <v>28</v>
      </c>
      <c r="H155" s="10"/>
      <c r="I155" s="18" t="s">
        <v>29</v>
      </c>
      <c r="J155" s="10" t="s">
        <v>756</v>
      </c>
      <c r="K155" s="18" t="s">
        <v>757</v>
      </c>
      <c r="L155" s="10" t="s">
        <v>26</v>
      </c>
      <c r="M155" s="10" t="s">
        <v>26</v>
      </c>
      <c r="N155" s="10" t="s">
        <v>758</v>
      </c>
      <c r="O155" s="18" t="s">
        <v>759</v>
      </c>
      <c r="P155" s="10"/>
      <c r="Q155" s="10" t="s">
        <v>760</v>
      </c>
      <c r="R155" s="18" t="s">
        <v>757</v>
      </c>
      <c r="S155" s="10" t="s">
        <v>26</v>
      </c>
      <c r="T155" s="10" t="s">
        <v>26</v>
      </c>
      <c r="U155" s="10" t="s">
        <v>758</v>
      </c>
      <c r="V155" s="18" t="s">
        <v>761</v>
      </c>
      <c r="W155" s="10"/>
      <c r="X155" s="18" t="s">
        <v>762</v>
      </c>
      <c r="Y155" s="18" t="s">
        <v>763</v>
      </c>
      <c r="Z155" s="10" t="s">
        <v>38</v>
      </c>
      <c r="AA155" s="10" t="s">
        <v>39</v>
      </c>
      <c r="AB155" s="10" t="s">
        <v>40</v>
      </c>
      <c r="AC155" s="10" t="s">
        <v>41</v>
      </c>
      <c r="AD155" s="18" t="s">
        <v>42</v>
      </c>
      <c r="AE155" s="10" t="s">
        <v>43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4590</v>
      </c>
      <c r="AR155" s="10">
        <f t="shared" si="31"/>
        <v>4590</v>
      </c>
      <c r="AS155" s="10" t="s">
        <v>304</v>
      </c>
      <c r="AT155" s="10" t="s">
        <v>45</v>
      </c>
      <c r="AU155" s="18" t="s">
        <v>46</v>
      </c>
      <c r="AV155" s="10"/>
      <c r="AW155" s="46">
        <f t="shared" si="37"/>
        <v>0</v>
      </c>
      <c r="AX155" s="5">
        <f t="shared" si="32"/>
        <v>0</v>
      </c>
      <c r="AY155" s="10">
        <f>H6</f>
        <v>0</v>
      </c>
      <c r="AZ155" s="5">
        <f t="shared" si="30"/>
        <v>0</v>
      </c>
      <c r="BA155" s="10">
        <v>9.48</v>
      </c>
      <c r="BB155" s="5">
        <f t="shared" si="38"/>
        <v>113.76</v>
      </c>
      <c r="BC155" s="6">
        <v>3.5580000000000001E-2</v>
      </c>
      <c r="BD155" s="5">
        <f t="shared" si="33"/>
        <v>163.31219999999999</v>
      </c>
      <c r="BE155" s="5"/>
      <c r="BF155" s="5"/>
      <c r="BG155" s="7">
        <f t="shared" si="34"/>
        <v>277.07220000000001</v>
      </c>
      <c r="BH155" s="7">
        <f t="shared" si="35"/>
        <v>63.726606000000004</v>
      </c>
      <c r="BI155" s="7">
        <f t="shared" si="36"/>
        <v>340.79880600000001</v>
      </c>
    </row>
    <row r="156" spans="1:61" s="19" customFormat="1">
      <c r="A156" s="11" t="s">
        <v>2197</v>
      </c>
      <c r="B156" s="10" t="s">
        <v>24</v>
      </c>
      <c r="C156" s="10" t="s">
        <v>25</v>
      </c>
      <c r="D156" s="10" t="s">
        <v>26</v>
      </c>
      <c r="E156" s="10" t="s">
        <v>26</v>
      </c>
      <c r="F156" s="10" t="s">
        <v>27</v>
      </c>
      <c r="G156" s="18" t="s">
        <v>28</v>
      </c>
      <c r="H156" s="10"/>
      <c r="I156" s="18" t="s">
        <v>29</v>
      </c>
      <c r="J156" s="10" t="s">
        <v>764</v>
      </c>
      <c r="K156" s="18" t="s">
        <v>765</v>
      </c>
      <c r="L156" s="10" t="s">
        <v>26</v>
      </c>
      <c r="M156" s="10" t="s">
        <v>26</v>
      </c>
      <c r="N156" s="10" t="s">
        <v>766</v>
      </c>
      <c r="O156" s="18" t="s">
        <v>276</v>
      </c>
      <c r="P156" s="10"/>
      <c r="Q156" s="10" t="s">
        <v>767</v>
      </c>
      <c r="R156" s="18" t="s">
        <v>765</v>
      </c>
      <c r="S156" s="10" t="s">
        <v>26</v>
      </c>
      <c r="T156" s="10" t="s">
        <v>26</v>
      </c>
      <c r="U156" s="10" t="s">
        <v>768</v>
      </c>
      <c r="V156" s="18" t="s">
        <v>276</v>
      </c>
      <c r="W156" s="10"/>
      <c r="X156" s="18" t="s">
        <v>769</v>
      </c>
      <c r="Y156" s="18" t="s">
        <v>770</v>
      </c>
      <c r="Z156" s="10" t="s">
        <v>38</v>
      </c>
      <c r="AA156" s="10" t="s">
        <v>39</v>
      </c>
      <c r="AB156" s="10" t="s">
        <v>771</v>
      </c>
      <c r="AC156" s="10" t="s">
        <v>41</v>
      </c>
      <c r="AD156" s="18" t="s">
        <v>42</v>
      </c>
      <c r="AE156" s="10" t="s">
        <v>43</v>
      </c>
      <c r="AF156" s="10">
        <v>0</v>
      </c>
      <c r="AG156" s="10">
        <v>1262</v>
      </c>
      <c r="AH156" s="10">
        <v>0</v>
      </c>
      <c r="AI156" s="10">
        <v>1262</v>
      </c>
      <c r="AJ156" s="10">
        <v>0</v>
      </c>
      <c r="AK156" s="10">
        <v>1262</v>
      </c>
      <c r="AL156" s="10">
        <v>0</v>
      </c>
      <c r="AM156" s="10">
        <v>1262</v>
      </c>
      <c r="AN156" s="10">
        <v>0</v>
      </c>
      <c r="AO156" s="10">
        <v>1262</v>
      </c>
      <c r="AP156" s="10">
        <v>0</v>
      </c>
      <c r="AQ156" s="10">
        <v>1229</v>
      </c>
      <c r="AR156" s="10">
        <f t="shared" si="31"/>
        <v>7539</v>
      </c>
      <c r="AS156" s="10" t="s">
        <v>304</v>
      </c>
      <c r="AT156" s="10" t="s">
        <v>45</v>
      </c>
      <c r="AU156" s="10"/>
      <c r="AV156" s="10"/>
      <c r="AW156" s="46">
        <f t="shared" si="37"/>
        <v>0</v>
      </c>
      <c r="AX156" s="5">
        <f t="shared" si="32"/>
        <v>0</v>
      </c>
      <c r="AY156" s="10">
        <f>H6</f>
        <v>0</v>
      </c>
      <c r="AZ156" s="5">
        <f t="shared" si="30"/>
        <v>0</v>
      </c>
      <c r="BA156" s="10">
        <v>9.48</v>
      </c>
      <c r="BB156" s="5">
        <f t="shared" si="38"/>
        <v>113.76</v>
      </c>
      <c r="BC156" s="6">
        <v>3.5580000000000001E-2</v>
      </c>
      <c r="BD156" s="5">
        <f t="shared" si="33"/>
        <v>268.23761999999999</v>
      </c>
      <c r="BE156" s="5"/>
      <c r="BF156" s="5"/>
      <c r="BG156" s="7">
        <f t="shared" si="34"/>
        <v>381.99761999999998</v>
      </c>
      <c r="BH156" s="7">
        <f t="shared" si="35"/>
        <v>87.859452599999997</v>
      </c>
      <c r="BI156" s="7">
        <f t="shared" si="36"/>
        <v>469.85707259999998</v>
      </c>
    </row>
    <row r="157" spans="1:61" s="19" customFormat="1">
      <c r="A157" s="11" t="s">
        <v>2198</v>
      </c>
      <c r="B157" s="10" t="s">
        <v>24</v>
      </c>
      <c r="C157" s="10" t="s">
        <v>25</v>
      </c>
      <c r="D157" s="10" t="s">
        <v>26</v>
      </c>
      <c r="E157" s="10" t="s">
        <v>26</v>
      </c>
      <c r="F157" s="10" t="s">
        <v>27</v>
      </c>
      <c r="G157" s="18" t="s">
        <v>28</v>
      </c>
      <c r="H157" s="10"/>
      <c r="I157" s="18" t="s">
        <v>29</v>
      </c>
      <c r="J157" s="10" t="s">
        <v>764</v>
      </c>
      <c r="K157" s="18" t="s">
        <v>765</v>
      </c>
      <c r="L157" s="10" t="s">
        <v>26</v>
      </c>
      <c r="M157" s="10" t="s">
        <v>26</v>
      </c>
      <c r="N157" s="10" t="s">
        <v>766</v>
      </c>
      <c r="O157" s="18" t="s">
        <v>276</v>
      </c>
      <c r="P157" s="10"/>
      <c r="Q157" s="10" t="s">
        <v>764</v>
      </c>
      <c r="R157" s="18" t="s">
        <v>765</v>
      </c>
      <c r="S157" s="10" t="s">
        <v>26</v>
      </c>
      <c r="T157" s="10" t="s">
        <v>26</v>
      </c>
      <c r="U157" s="10" t="s">
        <v>766</v>
      </c>
      <c r="V157" s="18" t="s">
        <v>276</v>
      </c>
      <c r="W157" s="10"/>
      <c r="X157" s="18" t="s">
        <v>772</v>
      </c>
      <c r="Y157" s="18" t="s">
        <v>773</v>
      </c>
      <c r="Z157" s="10" t="s">
        <v>38</v>
      </c>
      <c r="AA157" s="10" t="s">
        <v>39</v>
      </c>
      <c r="AB157" s="10" t="s">
        <v>40</v>
      </c>
      <c r="AC157" s="10" t="s">
        <v>41</v>
      </c>
      <c r="AD157" s="18" t="s">
        <v>42</v>
      </c>
      <c r="AE157" s="10" t="s">
        <v>43</v>
      </c>
      <c r="AF157" s="10">
        <v>38096</v>
      </c>
      <c r="AG157" s="10">
        <v>32818</v>
      </c>
      <c r="AH157" s="10">
        <v>28619</v>
      </c>
      <c r="AI157" s="10">
        <v>15826</v>
      </c>
      <c r="AJ157" s="10">
        <v>8720</v>
      </c>
      <c r="AK157" s="10">
        <v>5396</v>
      </c>
      <c r="AL157" s="10">
        <v>4672</v>
      </c>
      <c r="AM157" s="10">
        <v>5076</v>
      </c>
      <c r="AN157" s="10">
        <v>6379</v>
      </c>
      <c r="AO157" s="10">
        <v>15872</v>
      </c>
      <c r="AP157" s="10">
        <v>35546</v>
      </c>
      <c r="AQ157" s="10">
        <v>36987</v>
      </c>
      <c r="AR157" s="10">
        <f t="shared" si="31"/>
        <v>234007</v>
      </c>
      <c r="AS157" s="10" t="s">
        <v>60</v>
      </c>
      <c r="AT157" s="10" t="s">
        <v>45</v>
      </c>
      <c r="AU157" s="18" t="s">
        <v>46</v>
      </c>
      <c r="AV157" s="10"/>
      <c r="AW157" s="46">
        <f t="shared" si="37"/>
        <v>0</v>
      </c>
      <c r="AX157" s="5">
        <f t="shared" si="32"/>
        <v>0</v>
      </c>
      <c r="AY157" s="10">
        <f>J6</f>
        <v>0</v>
      </c>
      <c r="AZ157" s="5">
        <f t="shared" si="30"/>
        <v>0</v>
      </c>
      <c r="BA157" s="10">
        <v>148.88999999999999</v>
      </c>
      <c r="BB157" s="5">
        <f t="shared" si="38"/>
        <v>1786.6799999999998</v>
      </c>
      <c r="BC157" s="6">
        <v>3.2969999999999999E-2</v>
      </c>
      <c r="BD157" s="5">
        <f t="shared" si="33"/>
        <v>7715.2107900000001</v>
      </c>
      <c r="BE157" s="5"/>
      <c r="BF157" s="5"/>
      <c r="BG157" s="7">
        <f t="shared" si="34"/>
        <v>9501.8907899999995</v>
      </c>
      <c r="BH157" s="7">
        <f t="shared" si="35"/>
        <v>2185.4348817</v>
      </c>
      <c r="BI157" s="7">
        <f t="shared" si="36"/>
        <v>11687.3256717</v>
      </c>
    </row>
    <row r="158" spans="1:61" s="19" customFormat="1">
      <c r="A158" s="11" t="s">
        <v>2199</v>
      </c>
      <c r="B158" s="10" t="s">
        <v>24</v>
      </c>
      <c r="C158" s="10" t="s">
        <v>25</v>
      </c>
      <c r="D158" s="10" t="s">
        <v>26</v>
      </c>
      <c r="E158" s="10" t="s">
        <v>26</v>
      </c>
      <c r="F158" s="10" t="s">
        <v>61</v>
      </c>
      <c r="G158" s="18" t="s">
        <v>28</v>
      </c>
      <c r="H158" s="10"/>
      <c r="I158" s="18" t="s">
        <v>29</v>
      </c>
      <c r="J158" s="10" t="s">
        <v>774</v>
      </c>
      <c r="K158" s="18" t="s">
        <v>775</v>
      </c>
      <c r="L158" s="10" t="s">
        <v>26</v>
      </c>
      <c r="M158" s="10" t="s">
        <v>26</v>
      </c>
      <c r="N158" s="10" t="s">
        <v>776</v>
      </c>
      <c r="O158" s="18" t="s">
        <v>346</v>
      </c>
      <c r="P158" s="10"/>
      <c r="Q158" s="10" t="s">
        <v>774</v>
      </c>
      <c r="R158" s="18" t="s">
        <v>775</v>
      </c>
      <c r="S158" s="10" t="s">
        <v>26</v>
      </c>
      <c r="T158" s="10" t="s">
        <v>26</v>
      </c>
      <c r="U158" s="10" t="s">
        <v>776</v>
      </c>
      <c r="V158" s="18" t="s">
        <v>346</v>
      </c>
      <c r="W158" s="10"/>
      <c r="X158" s="18" t="s">
        <v>777</v>
      </c>
      <c r="Y158" s="18" t="s">
        <v>778</v>
      </c>
      <c r="Z158" s="10" t="s">
        <v>38</v>
      </c>
      <c r="AA158" s="10" t="s">
        <v>39</v>
      </c>
      <c r="AB158" s="10" t="s">
        <v>40</v>
      </c>
      <c r="AC158" s="10" t="s">
        <v>41</v>
      </c>
      <c r="AD158" s="18" t="s">
        <v>42</v>
      </c>
      <c r="AE158" s="10" t="s">
        <v>43</v>
      </c>
      <c r="AF158" s="10">
        <v>0</v>
      </c>
      <c r="AG158" s="10">
        <v>1152</v>
      </c>
      <c r="AH158" s="10">
        <v>0</v>
      </c>
      <c r="AI158" s="10">
        <v>1152</v>
      </c>
      <c r="AJ158" s="10">
        <v>0</v>
      </c>
      <c r="AK158" s="10">
        <v>2699</v>
      </c>
      <c r="AL158" s="10">
        <v>0</v>
      </c>
      <c r="AM158" s="10">
        <v>2052</v>
      </c>
      <c r="AN158" s="10">
        <v>0</v>
      </c>
      <c r="AO158" s="10">
        <v>2052</v>
      </c>
      <c r="AP158" s="10">
        <v>0</v>
      </c>
      <c r="AQ158" s="10">
        <v>1821</v>
      </c>
      <c r="AR158" s="10">
        <f t="shared" si="31"/>
        <v>10928</v>
      </c>
      <c r="AS158" s="10" t="s">
        <v>304</v>
      </c>
      <c r="AT158" s="10" t="s">
        <v>45</v>
      </c>
      <c r="AU158" s="18" t="s">
        <v>46</v>
      </c>
      <c r="AV158" s="10"/>
      <c r="AW158" s="46">
        <f t="shared" si="37"/>
        <v>0</v>
      </c>
      <c r="AX158" s="5">
        <f t="shared" si="32"/>
        <v>0</v>
      </c>
      <c r="AY158" s="10">
        <f>H6</f>
        <v>0</v>
      </c>
      <c r="AZ158" s="5">
        <f t="shared" si="30"/>
        <v>0</v>
      </c>
      <c r="BA158" s="10">
        <v>9.48</v>
      </c>
      <c r="BB158" s="5">
        <f t="shared" si="38"/>
        <v>113.76</v>
      </c>
      <c r="BC158" s="6">
        <v>3.5580000000000001E-2</v>
      </c>
      <c r="BD158" s="5">
        <f t="shared" si="33"/>
        <v>388.81824</v>
      </c>
      <c r="BE158" s="5"/>
      <c r="BF158" s="5"/>
      <c r="BG158" s="7">
        <f t="shared" si="34"/>
        <v>502.57823999999999</v>
      </c>
      <c r="BH158" s="7">
        <f t="shared" si="35"/>
        <v>115.5929952</v>
      </c>
      <c r="BI158" s="7">
        <f t="shared" si="36"/>
        <v>618.17123519999996</v>
      </c>
    </row>
    <row r="159" spans="1:61" s="19" customFormat="1">
      <c r="A159" s="11" t="s">
        <v>2200</v>
      </c>
      <c r="B159" s="10" t="s">
        <v>24</v>
      </c>
      <c r="C159" s="10" t="s">
        <v>25</v>
      </c>
      <c r="D159" s="10" t="s">
        <v>26</v>
      </c>
      <c r="E159" s="10" t="s">
        <v>26</v>
      </c>
      <c r="F159" s="10" t="s">
        <v>27</v>
      </c>
      <c r="G159" s="18" t="s">
        <v>28</v>
      </c>
      <c r="H159" s="10"/>
      <c r="I159" s="18" t="s">
        <v>29</v>
      </c>
      <c r="J159" s="10" t="s">
        <v>779</v>
      </c>
      <c r="K159" s="18" t="s">
        <v>780</v>
      </c>
      <c r="L159" s="10" t="s">
        <v>26</v>
      </c>
      <c r="M159" s="10" t="s">
        <v>26</v>
      </c>
      <c r="N159" s="10" t="s">
        <v>781</v>
      </c>
      <c r="O159" s="18" t="s">
        <v>438</v>
      </c>
      <c r="P159" s="10"/>
      <c r="Q159" s="10" t="s">
        <v>782</v>
      </c>
      <c r="R159" s="18" t="s">
        <v>780</v>
      </c>
      <c r="S159" s="10" t="s">
        <v>26</v>
      </c>
      <c r="T159" s="10" t="s">
        <v>26</v>
      </c>
      <c r="U159" s="10" t="s">
        <v>781</v>
      </c>
      <c r="V159" s="18" t="s">
        <v>438</v>
      </c>
      <c r="W159" s="10"/>
      <c r="X159" s="18" t="s">
        <v>783</v>
      </c>
      <c r="Y159" s="18" t="s">
        <v>784</v>
      </c>
      <c r="Z159" s="10" t="s">
        <v>38</v>
      </c>
      <c r="AA159" s="10" t="s">
        <v>39</v>
      </c>
      <c r="AB159" s="10" t="s">
        <v>40</v>
      </c>
      <c r="AC159" s="10" t="s">
        <v>41</v>
      </c>
      <c r="AD159" s="18" t="s">
        <v>42</v>
      </c>
      <c r="AE159" s="10" t="s">
        <v>43</v>
      </c>
      <c r="AF159" s="10">
        <v>582</v>
      </c>
      <c r="AG159" s="10">
        <v>0</v>
      </c>
      <c r="AH159" s="10">
        <v>0</v>
      </c>
      <c r="AI159" s="10">
        <v>0</v>
      </c>
      <c r="AJ159" s="10">
        <v>943</v>
      </c>
      <c r="AK159" s="10">
        <v>582</v>
      </c>
      <c r="AL159" s="10">
        <v>593</v>
      </c>
      <c r="AM159" s="10">
        <v>0</v>
      </c>
      <c r="AN159" s="10">
        <v>582</v>
      </c>
      <c r="AO159" s="10">
        <v>0</v>
      </c>
      <c r="AP159" s="10">
        <v>582</v>
      </c>
      <c r="AQ159" s="10">
        <v>0</v>
      </c>
      <c r="AR159" s="10">
        <f t="shared" si="31"/>
        <v>3864</v>
      </c>
      <c r="AS159" s="10" t="s">
        <v>44</v>
      </c>
      <c r="AT159" s="10" t="s">
        <v>45</v>
      </c>
      <c r="AU159" s="18" t="s">
        <v>46</v>
      </c>
      <c r="AV159" s="10"/>
      <c r="AW159" s="46">
        <f t="shared" si="37"/>
        <v>0</v>
      </c>
      <c r="AX159" s="5">
        <f t="shared" si="32"/>
        <v>0</v>
      </c>
      <c r="AY159" s="10">
        <f>H6</f>
        <v>0</v>
      </c>
      <c r="AZ159" s="5">
        <f t="shared" si="30"/>
        <v>0</v>
      </c>
      <c r="BA159" s="10">
        <v>4.3600000000000003</v>
      </c>
      <c r="BB159" s="5">
        <f t="shared" si="38"/>
        <v>52.320000000000007</v>
      </c>
      <c r="BC159" s="6">
        <v>4.2689999999999999E-2</v>
      </c>
      <c r="BD159" s="5">
        <f t="shared" si="33"/>
        <v>164.95416</v>
      </c>
      <c r="BE159" s="5"/>
      <c r="BF159" s="5"/>
      <c r="BG159" s="7">
        <f t="shared" si="34"/>
        <v>217.27415999999999</v>
      </c>
      <c r="BH159" s="7">
        <f t="shared" si="35"/>
        <v>49.973056800000002</v>
      </c>
      <c r="BI159" s="7">
        <f t="shared" si="36"/>
        <v>267.24721679999999</v>
      </c>
    </row>
    <row r="160" spans="1:61" s="19" customFormat="1">
      <c r="A160" s="11" t="s">
        <v>2201</v>
      </c>
      <c r="B160" s="10" t="s">
        <v>24</v>
      </c>
      <c r="C160" s="10" t="s">
        <v>25</v>
      </c>
      <c r="D160" s="10" t="s">
        <v>26</v>
      </c>
      <c r="E160" s="10" t="s">
        <v>26</v>
      </c>
      <c r="F160" s="10" t="s">
        <v>61</v>
      </c>
      <c r="G160" s="18" t="s">
        <v>28</v>
      </c>
      <c r="H160" s="10"/>
      <c r="I160" s="18" t="s">
        <v>29</v>
      </c>
      <c r="J160" s="10" t="s">
        <v>785</v>
      </c>
      <c r="K160" s="18" t="s">
        <v>786</v>
      </c>
      <c r="L160" s="10" t="s">
        <v>26</v>
      </c>
      <c r="M160" s="10" t="s">
        <v>26</v>
      </c>
      <c r="N160" s="10" t="s">
        <v>787</v>
      </c>
      <c r="O160" s="18" t="s">
        <v>209</v>
      </c>
      <c r="P160" s="10"/>
      <c r="Q160" s="10" t="s">
        <v>785</v>
      </c>
      <c r="R160" s="18" t="s">
        <v>786</v>
      </c>
      <c r="S160" s="10" t="s">
        <v>26</v>
      </c>
      <c r="T160" s="10" t="s">
        <v>26</v>
      </c>
      <c r="U160" s="10" t="s">
        <v>787</v>
      </c>
      <c r="V160" s="18" t="s">
        <v>209</v>
      </c>
      <c r="W160" s="10"/>
      <c r="X160" s="18" t="s">
        <v>788</v>
      </c>
      <c r="Y160" s="18" t="s">
        <v>789</v>
      </c>
      <c r="Z160" s="10" t="s">
        <v>38</v>
      </c>
      <c r="AA160" s="10" t="s">
        <v>39</v>
      </c>
      <c r="AB160" s="10" t="s">
        <v>40</v>
      </c>
      <c r="AC160" s="10" t="s">
        <v>41</v>
      </c>
      <c r="AD160" s="18" t="s">
        <v>42</v>
      </c>
      <c r="AE160" s="10" t="s">
        <v>43</v>
      </c>
      <c r="AF160" s="10">
        <v>23228</v>
      </c>
      <c r="AG160" s="10">
        <v>17162</v>
      </c>
      <c r="AH160" s="10">
        <v>11090</v>
      </c>
      <c r="AI160" s="10">
        <v>1634</v>
      </c>
      <c r="AJ160" s="10">
        <v>2653</v>
      </c>
      <c r="AK160" s="10">
        <v>2426</v>
      </c>
      <c r="AL160" s="10">
        <v>2182</v>
      </c>
      <c r="AM160" s="10">
        <v>4626</v>
      </c>
      <c r="AN160" s="10">
        <v>3394</v>
      </c>
      <c r="AO160" s="10">
        <v>10964</v>
      </c>
      <c r="AP160" s="10">
        <v>12428</v>
      </c>
      <c r="AQ160" s="10">
        <v>22019</v>
      </c>
      <c r="AR160" s="10">
        <f t="shared" si="31"/>
        <v>113806</v>
      </c>
      <c r="AS160" s="10" t="s">
        <v>60</v>
      </c>
      <c r="AT160" s="10" t="s">
        <v>45</v>
      </c>
      <c r="AU160" s="18" t="s">
        <v>46</v>
      </c>
      <c r="AV160" s="10"/>
      <c r="AW160" s="46">
        <f t="shared" si="37"/>
        <v>0</v>
      </c>
      <c r="AX160" s="5">
        <f t="shared" si="32"/>
        <v>0</v>
      </c>
      <c r="AY160" s="10">
        <f>J6</f>
        <v>0</v>
      </c>
      <c r="AZ160" s="5">
        <f t="shared" si="30"/>
        <v>0</v>
      </c>
      <c r="BA160" s="10">
        <v>148.88999999999999</v>
      </c>
      <c r="BB160" s="5">
        <f t="shared" si="38"/>
        <v>1786.6799999999998</v>
      </c>
      <c r="BC160" s="6">
        <v>3.2969999999999999E-2</v>
      </c>
      <c r="BD160" s="5">
        <f t="shared" si="33"/>
        <v>3752.1838199999997</v>
      </c>
      <c r="BE160" s="5"/>
      <c r="BF160" s="5"/>
      <c r="BG160" s="7">
        <f t="shared" si="34"/>
        <v>5538.8638199999996</v>
      </c>
      <c r="BH160" s="7">
        <f t="shared" si="35"/>
        <v>1273.9386786</v>
      </c>
      <c r="BI160" s="7">
        <f t="shared" si="36"/>
        <v>6812.8024986</v>
      </c>
    </row>
    <row r="161" spans="1:61" s="19" customFormat="1">
      <c r="A161" s="11" t="s">
        <v>2202</v>
      </c>
      <c r="B161" s="10" t="s">
        <v>24</v>
      </c>
      <c r="C161" s="10" t="s">
        <v>25</v>
      </c>
      <c r="D161" s="10" t="s">
        <v>26</v>
      </c>
      <c r="E161" s="10" t="s">
        <v>26</v>
      </c>
      <c r="F161" s="10" t="s">
        <v>27</v>
      </c>
      <c r="G161" s="18" t="s">
        <v>28</v>
      </c>
      <c r="H161" s="10"/>
      <c r="I161" s="18" t="s">
        <v>29</v>
      </c>
      <c r="J161" s="10" t="s">
        <v>790</v>
      </c>
      <c r="K161" s="18" t="s">
        <v>791</v>
      </c>
      <c r="L161" s="10" t="s">
        <v>26</v>
      </c>
      <c r="M161" s="10" t="s">
        <v>26</v>
      </c>
      <c r="N161" s="10" t="s">
        <v>792</v>
      </c>
      <c r="O161" s="18" t="s">
        <v>282</v>
      </c>
      <c r="P161" s="10"/>
      <c r="Q161" s="10" t="s">
        <v>793</v>
      </c>
      <c r="R161" s="18" t="s">
        <v>791</v>
      </c>
      <c r="S161" s="10" t="s">
        <v>26</v>
      </c>
      <c r="T161" s="10" t="s">
        <v>26</v>
      </c>
      <c r="U161" s="10" t="s">
        <v>792</v>
      </c>
      <c r="V161" s="18" t="s">
        <v>282</v>
      </c>
      <c r="W161" s="10"/>
      <c r="X161" s="18" t="s">
        <v>794</v>
      </c>
      <c r="Y161" s="18" t="s">
        <v>795</v>
      </c>
      <c r="Z161" s="10" t="s">
        <v>38</v>
      </c>
      <c r="AA161" s="10" t="s">
        <v>39</v>
      </c>
      <c r="AB161" s="10" t="s">
        <v>40</v>
      </c>
      <c r="AC161" s="10" t="s">
        <v>41</v>
      </c>
      <c r="AD161" s="18" t="s">
        <v>42</v>
      </c>
      <c r="AE161" s="10" t="s">
        <v>43</v>
      </c>
      <c r="AF161" s="10">
        <v>0</v>
      </c>
      <c r="AG161" s="10">
        <v>1668</v>
      </c>
      <c r="AH161" s="10">
        <v>0</v>
      </c>
      <c r="AI161" s="10">
        <v>5022</v>
      </c>
      <c r="AJ161" s="10">
        <v>0</v>
      </c>
      <c r="AK161" s="10">
        <v>1810</v>
      </c>
      <c r="AL161" s="10">
        <v>0</v>
      </c>
      <c r="AM161" s="10">
        <v>441</v>
      </c>
      <c r="AN161" s="10">
        <v>0</v>
      </c>
      <c r="AO161" s="10">
        <v>2764</v>
      </c>
      <c r="AP161" s="10">
        <v>0</v>
      </c>
      <c r="AQ161" s="10">
        <v>0</v>
      </c>
      <c r="AR161" s="10">
        <f t="shared" si="31"/>
        <v>11705</v>
      </c>
      <c r="AS161" s="10" t="s">
        <v>99</v>
      </c>
      <c r="AT161" s="10" t="s">
        <v>45</v>
      </c>
      <c r="AU161" s="18" t="s">
        <v>46</v>
      </c>
      <c r="AV161" s="10"/>
      <c r="AW161" s="46">
        <f t="shared" si="37"/>
        <v>0</v>
      </c>
      <c r="AX161" s="5">
        <f t="shared" si="32"/>
        <v>0</v>
      </c>
      <c r="AY161" s="10">
        <f>I6</f>
        <v>0</v>
      </c>
      <c r="AZ161" s="5">
        <f t="shared" si="30"/>
        <v>0</v>
      </c>
      <c r="BA161" s="10">
        <v>30.84</v>
      </c>
      <c r="BB161" s="5">
        <f t="shared" si="38"/>
        <v>370.08</v>
      </c>
      <c r="BC161" s="6">
        <v>3.3070000000000002E-2</v>
      </c>
      <c r="BD161" s="5">
        <f t="shared" si="33"/>
        <v>387.08435000000003</v>
      </c>
      <c r="BE161" s="5"/>
      <c r="BF161" s="5"/>
      <c r="BG161" s="7">
        <f t="shared" si="34"/>
        <v>757.16435000000001</v>
      </c>
      <c r="BH161" s="7">
        <f t="shared" si="35"/>
        <v>174.14780050000002</v>
      </c>
      <c r="BI161" s="7">
        <f t="shared" si="36"/>
        <v>931.31215050000003</v>
      </c>
    </row>
    <row r="162" spans="1:61" s="19" customFormat="1">
      <c r="A162" s="11" t="s">
        <v>2203</v>
      </c>
      <c r="B162" s="10" t="s">
        <v>24</v>
      </c>
      <c r="C162" s="10" t="s">
        <v>25</v>
      </c>
      <c r="D162" s="10" t="s">
        <v>26</v>
      </c>
      <c r="E162" s="10" t="s">
        <v>26</v>
      </c>
      <c r="F162" s="10" t="s">
        <v>27</v>
      </c>
      <c r="G162" s="18" t="s">
        <v>28</v>
      </c>
      <c r="H162" s="10"/>
      <c r="I162" s="18" t="s">
        <v>29</v>
      </c>
      <c r="J162" s="10" t="s">
        <v>796</v>
      </c>
      <c r="K162" s="18" t="s">
        <v>797</v>
      </c>
      <c r="L162" s="10" t="s">
        <v>26</v>
      </c>
      <c r="M162" s="10" t="s">
        <v>26</v>
      </c>
      <c r="N162" s="10" t="s">
        <v>798</v>
      </c>
      <c r="O162" s="18" t="s">
        <v>297</v>
      </c>
      <c r="P162" s="10"/>
      <c r="Q162" s="10" t="s">
        <v>799</v>
      </c>
      <c r="R162" s="18" t="s">
        <v>797</v>
      </c>
      <c r="S162" s="10" t="s">
        <v>26</v>
      </c>
      <c r="T162" s="10" t="s">
        <v>26</v>
      </c>
      <c r="U162" s="10" t="s">
        <v>798</v>
      </c>
      <c r="V162" s="18" t="s">
        <v>297</v>
      </c>
      <c r="W162" s="10"/>
      <c r="X162" s="18" t="s">
        <v>800</v>
      </c>
      <c r="Y162" s="18" t="s">
        <v>801</v>
      </c>
      <c r="Z162" s="10" t="s">
        <v>38</v>
      </c>
      <c r="AA162" s="10" t="s">
        <v>39</v>
      </c>
      <c r="AB162" s="10" t="s">
        <v>40</v>
      </c>
      <c r="AC162" s="10" t="s">
        <v>414</v>
      </c>
      <c r="AD162" s="18" t="s">
        <v>42</v>
      </c>
      <c r="AE162" s="10" t="s">
        <v>43</v>
      </c>
      <c r="AF162" s="10">
        <v>0</v>
      </c>
      <c r="AG162" s="10">
        <v>3545</v>
      </c>
      <c r="AH162" s="10">
        <v>0</v>
      </c>
      <c r="AI162" s="10">
        <v>3767</v>
      </c>
      <c r="AJ162" s="10">
        <v>0</v>
      </c>
      <c r="AK162" s="10">
        <v>2972</v>
      </c>
      <c r="AL162" s="10">
        <v>0</v>
      </c>
      <c r="AM162" s="10">
        <v>1535</v>
      </c>
      <c r="AN162" s="10">
        <v>0</v>
      </c>
      <c r="AO162" s="10">
        <v>3393</v>
      </c>
      <c r="AP162" s="10">
        <v>0</v>
      </c>
      <c r="AQ162" s="10">
        <v>3381</v>
      </c>
      <c r="AR162" s="10">
        <f t="shared" si="31"/>
        <v>18593</v>
      </c>
      <c r="AS162" s="10" t="s">
        <v>99</v>
      </c>
      <c r="AT162" s="10" t="s">
        <v>45</v>
      </c>
      <c r="AU162" s="18" t="s">
        <v>46</v>
      </c>
      <c r="AV162" s="10"/>
      <c r="AW162" s="46">
        <f t="shared" si="37"/>
        <v>0</v>
      </c>
      <c r="AX162" s="5">
        <f t="shared" si="32"/>
        <v>0</v>
      </c>
      <c r="AY162" s="10">
        <f>I6</f>
        <v>0</v>
      </c>
      <c r="AZ162" s="5">
        <f t="shared" si="30"/>
        <v>0</v>
      </c>
      <c r="BA162" s="10">
        <v>30.84</v>
      </c>
      <c r="BB162" s="5">
        <f t="shared" si="38"/>
        <v>370.08</v>
      </c>
      <c r="BC162" s="6">
        <v>3.3070000000000002E-2</v>
      </c>
      <c r="BD162" s="5">
        <f t="shared" si="33"/>
        <v>614.87051000000008</v>
      </c>
      <c r="BE162" s="5"/>
      <c r="BF162" s="5"/>
      <c r="BG162" s="7">
        <f t="shared" si="34"/>
        <v>984.95051000000012</v>
      </c>
      <c r="BH162" s="7">
        <f t="shared" si="35"/>
        <v>226.53861730000003</v>
      </c>
      <c r="BI162" s="7">
        <f t="shared" si="36"/>
        <v>1211.4891273000001</v>
      </c>
    </row>
    <row r="163" spans="1:61" s="19" customFormat="1">
      <c r="A163" s="11" t="s">
        <v>2204</v>
      </c>
      <c r="B163" s="10" t="s">
        <v>24</v>
      </c>
      <c r="C163" s="10" t="s">
        <v>25</v>
      </c>
      <c r="D163" s="10" t="s">
        <v>26</v>
      </c>
      <c r="E163" s="10" t="s">
        <v>26</v>
      </c>
      <c r="F163" s="10" t="s">
        <v>27</v>
      </c>
      <c r="G163" s="18" t="s">
        <v>28</v>
      </c>
      <c r="H163" s="10"/>
      <c r="I163" s="18" t="s">
        <v>29</v>
      </c>
      <c r="J163" s="10" t="s">
        <v>802</v>
      </c>
      <c r="K163" s="18" t="s">
        <v>48</v>
      </c>
      <c r="L163" s="10" t="s">
        <v>26</v>
      </c>
      <c r="M163" s="10" t="s">
        <v>26</v>
      </c>
      <c r="N163" s="10" t="s">
        <v>49</v>
      </c>
      <c r="O163" s="18" t="s">
        <v>193</v>
      </c>
      <c r="P163" s="10"/>
      <c r="Q163" s="10" t="s">
        <v>803</v>
      </c>
      <c r="R163" s="18" t="s">
        <v>48</v>
      </c>
      <c r="S163" s="10" t="s">
        <v>26</v>
      </c>
      <c r="T163" s="10" t="s">
        <v>26</v>
      </c>
      <c r="U163" s="10" t="s">
        <v>49</v>
      </c>
      <c r="V163" s="18" t="s">
        <v>193</v>
      </c>
      <c r="W163" s="10"/>
      <c r="X163" s="18" t="s">
        <v>804</v>
      </c>
      <c r="Y163" s="18" t="s">
        <v>805</v>
      </c>
      <c r="Z163" s="10" t="s">
        <v>38</v>
      </c>
      <c r="AA163" s="10" t="s">
        <v>39</v>
      </c>
      <c r="AB163" s="10" t="s">
        <v>40</v>
      </c>
      <c r="AC163" s="10" t="s">
        <v>41</v>
      </c>
      <c r="AD163" s="18" t="s">
        <v>42</v>
      </c>
      <c r="AE163" s="10" t="s">
        <v>43</v>
      </c>
      <c r="AF163" s="10">
        <v>128</v>
      </c>
      <c r="AG163" s="10">
        <v>129</v>
      </c>
      <c r="AH163" s="10">
        <v>128</v>
      </c>
      <c r="AI163" s="10">
        <v>130</v>
      </c>
      <c r="AJ163" s="10">
        <v>169</v>
      </c>
      <c r="AK163" s="10">
        <v>168</v>
      </c>
      <c r="AL163" s="10">
        <v>80</v>
      </c>
      <c r="AM163" s="10">
        <v>102</v>
      </c>
      <c r="AN163" s="10">
        <v>180</v>
      </c>
      <c r="AO163" s="10">
        <v>177</v>
      </c>
      <c r="AP163" s="10">
        <v>112</v>
      </c>
      <c r="AQ163" s="10">
        <v>180</v>
      </c>
      <c r="AR163" s="10">
        <f t="shared" si="31"/>
        <v>1683</v>
      </c>
      <c r="AS163" s="10" t="s">
        <v>304</v>
      </c>
      <c r="AT163" s="10" t="s">
        <v>45</v>
      </c>
      <c r="AU163" s="18" t="s">
        <v>46</v>
      </c>
      <c r="AV163" s="10"/>
      <c r="AW163" s="46">
        <f t="shared" si="37"/>
        <v>0</v>
      </c>
      <c r="AX163" s="5">
        <f t="shared" si="32"/>
        <v>0</v>
      </c>
      <c r="AY163" s="10">
        <f>H6</f>
        <v>0</v>
      </c>
      <c r="AZ163" s="5">
        <f t="shared" si="30"/>
        <v>0</v>
      </c>
      <c r="BA163" s="10">
        <v>9.48</v>
      </c>
      <c r="BB163" s="5">
        <f t="shared" si="38"/>
        <v>113.76</v>
      </c>
      <c r="BC163" s="6">
        <v>3.5580000000000001E-2</v>
      </c>
      <c r="BD163" s="5">
        <f t="shared" si="33"/>
        <v>59.881140000000002</v>
      </c>
      <c r="BE163" s="5"/>
      <c r="BF163" s="5"/>
      <c r="BG163" s="7">
        <f t="shared" si="34"/>
        <v>173.64114000000001</v>
      </c>
      <c r="BH163" s="7">
        <f t="shared" si="35"/>
        <v>39.937462200000006</v>
      </c>
      <c r="BI163" s="7">
        <f t="shared" si="36"/>
        <v>213.57860220000001</v>
      </c>
    </row>
    <row r="164" spans="1:61" s="19" customFormat="1">
      <c r="A164" s="11" t="s">
        <v>2205</v>
      </c>
      <c r="B164" s="10" t="s">
        <v>24</v>
      </c>
      <c r="C164" s="10" t="s">
        <v>25</v>
      </c>
      <c r="D164" s="10" t="s">
        <v>26</v>
      </c>
      <c r="E164" s="10" t="s">
        <v>26</v>
      </c>
      <c r="F164" s="10" t="s">
        <v>27</v>
      </c>
      <c r="G164" s="18" t="s">
        <v>28</v>
      </c>
      <c r="H164" s="10"/>
      <c r="I164" s="18" t="s">
        <v>29</v>
      </c>
      <c r="J164" s="10" t="s">
        <v>806</v>
      </c>
      <c r="K164" s="18" t="s">
        <v>807</v>
      </c>
      <c r="L164" s="10" t="s">
        <v>26</v>
      </c>
      <c r="M164" s="10" t="s">
        <v>26</v>
      </c>
      <c r="N164" s="10" t="s">
        <v>808</v>
      </c>
      <c r="O164" s="18" t="s">
        <v>809</v>
      </c>
      <c r="P164" s="10"/>
      <c r="Q164" s="10" t="s">
        <v>806</v>
      </c>
      <c r="R164" s="18" t="s">
        <v>807</v>
      </c>
      <c r="S164" s="10" t="s">
        <v>26</v>
      </c>
      <c r="T164" s="10" t="s">
        <v>26</v>
      </c>
      <c r="U164" s="10" t="s">
        <v>808</v>
      </c>
      <c r="V164" s="18" t="s">
        <v>809</v>
      </c>
      <c r="W164" s="10"/>
      <c r="X164" s="18" t="s">
        <v>810</v>
      </c>
      <c r="Y164" s="18" t="s">
        <v>811</v>
      </c>
      <c r="Z164" s="10" t="s">
        <v>38</v>
      </c>
      <c r="AA164" s="10" t="s">
        <v>39</v>
      </c>
      <c r="AB164" s="10" t="s">
        <v>40</v>
      </c>
      <c r="AC164" s="10" t="s">
        <v>41</v>
      </c>
      <c r="AD164" s="18" t="s">
        <v>42</v>
      </c>
      <c r="AE164" s="10" t="s">
        <v>43</v>
      </c>
      <c r="AF164" s="10">
        <v>1393</v>
      </c>
      <c r="AG164" s="10">
        <v>1393</v>
      </c>
      <c r="AH164" s="10">
        <v>1393</v>
      </c>
      <c r="AI164" s="10">
        <v>1393</v>
      </c>
      <c r="AJ164" s="10">
        <v>1393</v>
      </c>
      <c r="AK164" s="10">
        <v>950</v>
      </c>
      <c r="AL164" s="10">
        <v>450</v>
      </c>
      <c r="AM164" s="10">
        <v>450</v>
      </c>
      <c r="AN164" s="10">
        <v>1393</v>
      </c>
      <c r="AO164" s="10">
        <v>1393</v>
      </c>
      <c r="AP164" s="10">
        <v>1393</v>
      </c>
      <c r="AQ164" s="10">
        <v>1393</v>
      </c>
      <c r="AR164" s="10">
        <f t="shared" si="31"/>
        <v>14387</v>
      </c>
      <c r="AS164" s="10" t="s">
        <v>99</v>
      </c>
      <c r="AT164" s="10" t="s">
        <v>45</v>
      </c>
      <c r="AU164" s="18" t="s">
        <v>46</v>
      </c>
      <c r="AV164" s="10"/>
      <c r="AW164" s="46">
        <f t="shared" si="37"/>
        <v>0</v>
      </c>
      <c r="AX164" s="5">
        <f t="shared" si="32"/>
        <v>0</v>
      </c>
      <c r="AY164" s="10">
        <f>I6</f>
        <v>0</v>
      </c>
      <c r="AZ164" s="5">
        <f t="shared" si="30"/>
        <v>0</v>
      </c>
      <c r="BA164" s="10">
        <v>30.84</v>
      </c>
      <c r="BB164" s="5">
        <f t="shared" si="38"/>
        <v>370.08</v>
      </c>
      <c r="BC164" s="6">
        <v>3.3070000000000002E-2</v>
      </c>
      <c r="BD164" s="5">
        <f t="shared" si="33"/>
        <v>475.77809000000002</v>
      </c>
      <c r="BE164" s="5"/>
      <c r="BF164" s="5"/>
      <c r="BG164" s="7">
        <f t="shared" si="34"/>
        <v>845.85808999999995</v>
      </c>
      <c r="BH164" s="7">
        <f t="shared" si="35"/>
        <v>194.54736069999998</v>
      </c>
      <c r="BI164" s="7">
        <f t="shared" si="36"/>
        <v>1040.4054506999998</v>
      </c>
    </row>
    <row r="165" spans="1:61" s="19" customFormat="1">
      <c r="A165" s="11" t="s">
        <v>2206</v>
      </c>
      <c r="B165" s="10" t="s">
        <v>24</v>
      </c>
      <c r="C165" s="10" t="s">
        <v>25</v>
      </c>
      <c r="D165" s="10" t="s">
        <v>26</v>
      </c>
      <c r="E165" s="10" t="s">
        <v>26</v>
      </c>
      <c r="F165" s="10" t="s">
        <v>27</v>
      </c>
      <c r="G165" s="18" t="s">
        <v>28</v>
      </c>
      <c r="H165" s="10"/>
      <c r="I165" s="18" t="s">
        <v>29</v>
      </c>
      <c r="J165" s="10" t="s">
        <v>812</v>
      </c>
      <c r="K165" s="18" t="s">
        <v>813</v>
      </c>
      <c r="L165" s="10" t="s">
        <v>26</v>
      </c>
      <c r="M165" s="10" t="s">
        <v>26</v>
      </c>
      <c r="N165" s="10" t="s">
        <v>814</v>
      </c>
      <c r="O165" s="18" t="s">
        <v>815</v>
      </c>
      <c r="P165" s="10"/>
      <c r="Q165" s="10" t="s">
        <v>816</v>
      </c>
      <c r="R165" s="18" t="s">
        <v>817</v>
      </c>
      <c r="S165" s="10" t="s">
        <v>26</v>
      </c>
      <c r="T165" s="10" t="s">
        <v>26</v>
      </c>
      <c r="U165" s="10" t="s">
        <v>338</v>
      </c>
      <c r="V165" s="18" t="s">
        <v>818</v>
      </c>
      <c r="W165" s="10"/>
      <c r="X165" s="18" t="s">
        <v>819</v>
      </c>
      <c r="Y165" s="18" t="s">
        <v>820</v>
      </c>
      <c r="Z165" s="10" t="s">
        <v>38</v>
      </c>
      <c r="AA165" s="10" t="s">
        <v>39</v>
      </c>
      <c r="AB165" s="10" t="s">
        <v>40</v>
      </c>
      <c r="AC165" s="10" t="s">
        <v>41</v>
      </c>
      <c r="AD165" s="18" t="s">
        <v>42</v>
      </c>
      <c r="AE165" s="10" t="s">
        <v>43</v>
      </c>
      <c r="AF165" s="10">
        <v>100293</v>
      </c>
      <c r="AG165" s="10">
        <v>113377</v>
      </c>
      <c r="AH165" s="10">
        <v>107048</v>
      </c>
      <c r="AI165" s="10">
        <v>94784</v>
      </c>
      <c r="AJ165" s="10">
        <v>48035</v>
      </c>
      <c r="AK165" s="10">
        <v>38265</v>
      </c>
      <c r="AL165" s="10">
        <v>9541</v>
      </c>
      <c r="AM165" s="10">
        <v>10555</v>
      </c>
      <c r="AN165" s="10">
        <v>8931</v>
      </c>
      <c r="AO165" s="10">
        <v>25327</v>
      </c>
      <c r="AP165" s="10">
        <v>68825</v>
      </c>
      <c r="AQ165" s="10">
        <v>96162</v>
      </c>
      <c r="AR165" s="10">
        <f t="shared" si="31"/>
        <v>721143</v>
      </c>
      <c r="AS165" s="10" t="s">
        <v>88</v>
      </c>
      <c r="AT165" s="10" t="s">
        <v>45</v>
      </c>
      <c r="AU165" s="18" t="s">
        <v>821</v>
      </c>
      <c r="AV165" s="10">
        <v>8760</v>
      </c>
      <c r="AW165" s="46">
        <f t="shared" si="37"/>
        <v>0</v>
      </c>
      <c r="AX165" s="5">
        <f t="shared" si="32"/>
        <v>0</v>
      </c>
      <c r="AY165" s="10">
        <f>K6</f>
        <v>0</v>
      </c>
      <c r="AZ165" s="5">
        <f t="shared" si="30"/>
        <v>0</v>
      </c>
      <c r="BA165" s="10">
        <v>4.6699999999999997E-3</v>
      </c>
      <c r="BB165" s="5">
        <f>BA165*AV165*AU165</f>
        <v>15709.132799999999</v>
      </c>
      <c r="BC165" s="10">
        <v>1.7250000000000001E-2</v>
      </c>
      <c r="BD165" s="5">
        <f t="shared" si="33"/>
        <v>12439.716750000001</v>
      </c>
      <c r="BE165" s="10"/>
      <c r="BF165" s="10"/>
      <c r="BG165" s="7">
        <f t="shared" si="34"/>
        <v>28148.849549999999</v>
      </c>
      <c r="BH165" s="7">
        <f t="shared" si="35"/>
        <v>6474.2353965000002</v>
      </c>
      <c r="BI165" s="7">
        <f t="shared" si="36"/>
        <v>34623.084946499999</v>
      </c>
    </row>
    <row r="166" spans="1:61" s="19" customFormat="1">
      <c r="A166" s="11" t="s">
        <v>2207</v>
      </c>
      <c r="B166" s="10" t="s">
        <v>24</v>
      </c>
      <c r="C166" s="10" t="s">
        <v>25</v>
      </c>
      <c r="D166" s="10" t="s">
        <v>26</v>
      </c>
      <c r="E166" s="10" t="s">
        <v>26</v>
      </c>
      <c r="F166" s="10" t="s">
        <v>27</v>
      </c>
      <c r="G166" s="18" t="s">
        <v>28</v>
      </c>
      <c r="H166" s="10"/>
      <c r="I166" s="18" t="s">
        <v>29</v>
      </c>
      <c r="J166" s="10" t="s">
        <v>822</v>
      </c>
      <c r="K166" s="18" t="s">
        <v>314</v>
      </c>
      <c r="L166" s="10" t="s">
        <v>26</v>
      </c>
      <c r="M166" s="10" t="s">
        <v>26</v>
      </c>
      <c r="N166" s="10" t="s">
        <v>315</v>
      </c>
      <c r="O166" s="18" t="s">
        <v>823</v>
      </c>
      <c r="P166" s="10"/>
      <c r="Q166" s="10" t="s">
        <v>822</v>
      </c>
      <c r="R166" s="18" t="s">
        <v>314</v>
      </c>
      <c r="S166" s="10" t="s">
        <v>26</v>
      </c>
      <c r="T166" s="10" t="s">
        <v>26</v>
      </c>
      <c r="U166" s="10" t="s">
        <v>315</v>
      </c>
      <c r="V166" s="18" t="s">
        <v>823</v>
      </c>
      <c r="W166" s="10"/>
      <c r="X166" s="18" t="s">
        <v>824</v>
      </c>
      <c r="Y166" s="18" t="s">
        <v>825</v>
      </c>
      <c r="Z166" s="10" t="s">
        <v>38</v>
      </c>
      <c r="AA166" s="10" t="s">
        <v>39</v>
      </c>
      <c r="AB166" s="10" t="s">
        <v>40</v>
      </c>
      <c r="AC166" s="10" t="s">
        <v>41</v>
      </c>
      <c r="AD166" s="18" t="s">
        <v>42</v>
      </c>
      <c r="AE166" s="10" t="s">
        <v>43</v>
      </c>
      <c r="AF166" s="10">
        <v>138746</v>
      </c>
      <c r="AG166" s="10">
        <v>115611</v>
      </c>
      <c r="AH166" s="10">
        <v>65929</v>
      </c>
      <c r="AI166" s="10">
        <v>808</v>
      </c>
      <c r="AJ166" s="10">
        <v>11633</v>
      </c>
      <c r="AK166" s="10">
        <v>10280</v>
      </c>
      <c r="AL166" s="10">
        <v>8871</v>
      </c>
      <c r="AM166" s="10">
        <v>8522</v>
      </c>
      <c r="AN166" s="10">
        <v>13556</v>
      </c>
      <c r="AO166" s="10">
        <v>70716</v>
      </c>
      <c r="AP166" s="10">
        <v>111334</v>
      </c>
      <c r="AQ166" s="10">
        <v>134315</v>
      </c>
      <c r="AR166" s="10">
        <f t="shared" si="31"/>
        <v>690321</v>
      </c>
      <c r="AS166" s="10" t="s">
        <v>88</v>
      </c>
      <c r="AT166" s="10" t="s">
        <v>45</v>
      </c>
      <c r="AU166" s="18" t="s">
        <v>133</v>
      </c>
      <c r="AV166" s="10">
        <v>8760</v>
      </c>
      <c r="AW166" s="46">
        <f t="shared" si="37"/>
        <v>0</v>
      </c>
      <c r="AX166" s="5">
        <f t="shared" si="32"/>
        <v>0</v>
      </c>
      <c r="AY166" s="10">
        <f>K6</f>
        <v>0</v>
      </c>
      <c r="AZ166" s="5">
        <f t="shared" si="30"/>
        <v>0</v>
      </c>
      <c r="BA166" s="10">
        <v>4.6699999999999997E-3</v>
      </c>
      <c r="BB166" s="5">
        <f>BA166*AV166*AU166</f>
        <v>4540.9211999999998</v>
      </c>
      <c r="BC166" s="10">
        <v>1.7250000000000001E-2</v>
      </c>
      <c r="BD166" s="5">
        <f t="shared" si="33"/>
        <v>11908.037250000001</v>
      </c>
      <c r="BE166" s="10"/>
      <c r="BF166" s="10"/>
      <c r="BG166" s="7">
        <f t="shared" si="34"/>
        <v>16448.958450000002</v>
      </c>
      <c r="BH166" s="7">
        <f t="shared" si="35"/>
        <v>3783.2604435000007</v>
      </c>
      <c r="BI166" s="7">
        <f t="shared" si="36"/>
        <v>20232.218893500001</v>
      </c>
    </row>
    <row r="167" spans="1:61" s="19" customFormat="1">
      <c r="A167" s="11" t="s">
        <v>2208</v>
      </c>
      <c r="B167" s="10" t="s">
        <v>24</v>
      </c>
      <c r="C167" s="10" t="s">
        <v>25</v>
      </c>
      <c r="D167" s="10" t="s">
        <v>26</v>
      </c>
      <c r="E167" s="10" t="s">
        <v>26</v>
      </c>
      <c r="F167" s="10" t="s">
        <v>744</v>
      </c>
      <c r="G167" s="18" t="s">
        <v>28</v>
      </c>
      <c r="H167" s="10"/>
      <c r="I167" s="18" t="s">
        <v>29</v>
      </c>
      <c r="J167" s="10" t="s">
        <v>826</v>
      </c>
      <c r="K167" s="18" t="s">
        <v>827</v>
      </c>
      <c r="L167" s="10" t="s">
        <v>26</v>
      </c>
      <c r="M167" s="10" t="s">
        <v>26</v>
      </c>
      <c r="N167" s="10" t="s">
        <v>828</v>
      </c>
      <c r="O167" s="18" t="s">
        <v>829</v>
      </c>
      <c r="P167" s="10"/>
      <c r="Q167" s="10" t="s">
        <v>826</v>
      </c>
      <c r="R167" s="18" t="s">
        <v>827</v>
      </c>
      <c r="S167" s="10" t="s">
        <v>26</v>
      </c>
      <c r="T167" s="10" t="s">
        <v>26</v>
      </c>
      <c r="U167" s="10" t="s">
        <v>828</v>
      </c>
      <c r="V167" s="18" t="s">
        <v>829</v>
      </c>
      <c r="W167" s="10"/>
      <c r="X167" s="18" t="s">
        <v>830</v>
      </c>
      <c r="Y167" s="18" t="s">
        <v>831</v>
      </c>
      <c r="Z167" s="10" t="s">
        <v>38</v>
      </c>
      <c r="AA167" s="10" t="s">
        <v>39</v>
      </c>
      <c r="AB167" s="10" t="s">
        <v>40</v>
      </c>
      <c r="AC167" s="10" t="s">
        <v>41</v>
      </c>
      <c r="AD167" s="18" t="s">
        <v>42</v>
      </c>
      <c r="AE167" s="10" t="s">
        <v>43</v>
      </c>
      <c r="AF167" s="10">
        <v>65</v>
      </c>
      <c r="AG167" s="10">
        <v>65</v>
      </c>
      <c r="AH167" s="10">
        <v>65</v>
      </c>
      <c r="AI167" s="10">
        <v>65</v>
      </c>
      <c r="AJ167" s="10">
        <v>65</v>
      </c>
      <c r="AK167" s="10">
        <v>65</v>
      </c>
      <c r="AL167" s="10">
        <v>0</v>
      </c>
      <c r="AM167" s="10">
        <v>0</v>
      </c>
      <c r="AN167" s="10">
        <v>65</v>
      </c>
      <c r="AO167" s="10">
        <v>65</v>
      </c>
      <c r="AP167" s="10">
        <v>65</v>
      </c>
      <c r="AQ167" s="10">
        <v>65</v>
      </c>
      <c r="AR167" s="10">
        <f t="shared" si="31"/>
        <v>650</v>
      </c>
      <c r="AS167" s="10" t="s">
        <v>44</v>
      </c>
      <c r="AT167" s="10" t="s">
        <v>45</v>
      </c>
      <c r="AU167" s="18" t="s">
        <v>46</v>
      </c>
      <c r="AV167" s="10"/>
      <c r="AW167" s="46">
        <f t="shared" si="37"/>
        <v>0</v>
      </c>
      <c r="AX167" s="5">
        <f t="shared" si="32"/>
        <v>0</v>
      </c>
      <c r="AY167" s="10">
        <f>AY9</f>
        <v>0</v>
      </c>
      <c r="AZ167" s="5">
        <f t="shared" si="30"/>
        <v>0</v>
      </c>
      <c r="BA167" s="10">
        <v>4.3600000000000003</v>
      </c>
      <c r="BB167" s="5">
        <f>BA167*12</f>
        <v>52.320000000000007</v>
      </c>
      <c r="BC167" s="6">
        <v>4.2689999999999999E-2</v>
      </c>
      <c r="BD167" s="5">
        <f t="shared" si="33"/>
        <v>27.7485</v>
      </c>
      <c r="BE167" s="5"/>
      <c r="BF167" s="5"/>
      <c r="BG167" s="7">
        <f t="shared" si="34"/>
        <v>80.0685</v>
      </c>
      <c r="BH167" s="7">
        <f t="shared" si="35"/>
        <v>18.415755000000001</v>
      </c>
      <c r="BI167" s="7">
        <f t="shared" si="36"/>
        <v>98.484255000000005</v>
      </c>
    </row>
    <row r="168" spans="1:61" s="19" customFormat="1">
      <c r="A168" s="11" t="s">
        <v>2209</v>
      </c>
      <c r="B168" s="10" t="s">
        <v>24</v>
      </c>
      <c r="C168" s="10" t="s">
        <v>25</v>
      </c>
      <c r="D168" s="10" t="s">
        <v>26</v>
      </c>
      <c r="E168" s="10" t="s">
        <v>26</v>
      </c>
      <c r="F168" s="10" t="s">
        <v>27</v>
      </c>
      <c r="G168" s="18" t="s">
        <v>28</v>
      </c>
      <c r="H168" s="10"/>
      <c r="I168" s="18" t="s">
        <v>29</v>
      </c>
      <c r="J168" s="10" t="s">
        <v>832</v>
      </c>
      <c r="K168" s="18" t="s">
        <v>833</v>
      </c>
      <c r="L168" s="10" t="s">
        <v>26</v>
      </c>
      <c r="M168" s="10" t="s">
        <v>26</v>
      </c>
      <c r="N168" s="10" t="s">
        <v>834</v>
      </c>
      <c r="O168" s="18" t="s">
        <v>192</v>
      </c>
      <c r="P168" s="10"/>
      <c r="Q168" s="10" t="s">
        <v>835</v>
      </c>
      <c r="R168" s="18" t="s">
        <v>833</v>
      </c>
      <c r="S168" s="10" t="s">
        <v>26</v>
      </c>
      <c r="T168" s="10" t="s">
        <v>26</v>
      </c>
      <c r="U168" s="10" t="s">
        <v>834</v>
      </c>
      <c r="V168" s="18" t="s">
        <v>192</v>
      </c>
      <c r="W168" s="10"/>
      <c r="X168" s="18" t="s">
        <v>836</v>
      </c>
      <c r="Y168" s="18" t="s">
        <v>837</v>
      </c>
      <c r="Z168" s="10" t="s">
        <v>38</v>
      </c>
      <c r="AA168" s="10" t="s">
        <v>39</v>
      </c>
      <c r="AB168" s="10" t="s">
        <v>97</v>
      </c>
      <c r="AC168" s="10" t="s">
        <v>41</v>
      </c>
      <c r="AD168" s="18" t="s">
        <v>42</v>
      </c>
      <c r="AE168" s="10"/>
      <c r="AF168" s="10">
        <v>5211</v>
      </c>
      <c r="AG168" s="10">
        <v>4479</v>
      </c>
      <c r="AH168" s="10">
        <v>4595</v>
      </c>
      <c r="AI168" s="10">
        <v>2055</v>
      </c>
      <c r="AJ168" s="10">
        <v>1357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4708</v>
      </c>
      <c r="AQ168" s="10">
        <v>4926</v>
      </c>
      <c r="AR168" s="10">
        <f t="shared" si="31"/>
        <v>27331</v>
      </c>
      <c r="AS168" s="10" t="s">
        <v>88</v>
      </c>
      <c r="AT168" s="10" t="s">
        <v>45</v>
      </c>
      <c r="AU168" s="18" t="s">
        <v>217</v>
      </c>
      <c r="AV168" s="10">
        <v>8760</v>
      </c>
      <c r="AW168" s="46">
        <f t="shared" si="37"/>
        <v>0</v>
      </c>
      <c r="AX168" s="5">
        <f t="shared" si="32"/>
        <v>0</v>
      </c>
      <c r="AY168" s="10">
        <f>K6</f>
        <v>0</v>
      </c>
      <c r="AZ168" s="5">
        <f t="shared" si="30"/>
        <v>0</v>
      </c>
      <c r="BA168" s="10">
        <v>4.6699999999999997E-3</v>
      </c>
      <c r="BB168" s="5">
        <f>BA168*AV168*AU168</f>
        <v>8959.1147999999994</v>
      </c>
      <c r="BC168" s="10">
        <v>1.7250000000000001E-2</v>
      </c>
      <c r="BD168" s="5">
        <f t="shared" si="33"/>
        <v>471.45975000000004</v>
      </c>
      <c r="BE168" s="10"/>
      <c r="BF168" s="10"/>
      <c r="BG168" s="7">
        <f t="shared" si="34"/>
        <v>9430.5745499999994</v>
      </c>
      <c r="BH168" s="7">
        <f t="shared" si="35"/>
        <v>2169.0321464999997</v>
      </c>
      <c r="BI168" s="7">
        <f t="shared" si="36"/>
        <v>11599.606696499999</v>
      </c>
    </row>
    <row r="169" spans="1:61" s="19" customFormat="1">
      <c r="A169" s="11" t="s">
        <v>2210</v>
      </c>
      <c r="B169" s="10" t="s">
        <v>24</v>
      </c>
      <c r="C169" s="10" t="s">
        <v>25</v>
      </c>
      <c r="D169" s="10" t="s">
        <v>26</v>
      </c>
      <c r="E169" s="10" t="s">
        <v>26</v>
      </c>
      <c r="F169" s="10" t="s">
        <v>27</v>
      </c>
      <c r="G169" s="18" t="s">
        <v>28</v>
      </c>
      <c r="H169" s="10"/>
      <c r="I169" s="18" t="s">
        <v>29</v>
      </c>
      <c r="J169" s="10" t="s">
        <v>838</v>
      </c>
      <c r="K169" s="18" t="s">
        <v>839</v>
      </c>
      <c r="L169" s="10" t="s">
        <v>26</v>
      </c>
      <c r="M169" s="10" t="s">
        <v>26</v>
      </c>
      <c r="N169" s="10" t="s">
        <v>840</v>
      </c>
      <c r="O169" s="18" t="s">
        <v>75</v>
      </c>
      <c r="P169" s="10"/>
      <c r="Q169" s="10" t="s">
        <v>838</v>
      </c>
      <c r="R169" s="18" t="s">
        <v>841</v>
      </c>
      <c r="S169" s="10" t="s">
        <v>26</v>
      </c>
      <c r="T169" s="10" t="s">
        <v>26</v>
      </c>
      <c r="U169" s="10" t="s">
        <v>842</v>
      </c>
      <c r="V169" s="18" t="s">
        <v>75</v>
      </c>
      <c r="W169" s="10"/>
      <c r="X169" s="18" t="s">
        <v>843</v>
      </c>
      <c r="Y169" s="18" t="s">
        <v>844</v>
      </c>
      <c r="Z169" s="10" t="s">
        <v>38</v>
      </c>
      <c r="AA169" s="10" t="s">
        <v>39</v>
      </c>
      <c r="AB169" s="10" t="s">
        <v>40</v>
      </c>
      <c r="AC169" s="10" t="s">
        <v>41</v>
      </c>
      <c r="AD169" s="18" t="s">
        <v>42</v>
      </c>
      <c r="AE169" s="10" t="s">
        <v>43</v>
      </c>
      <c r="AF169" s="10">
        <v>35222</v>
      </c>
      <c r="AG169" s="10">
        <v>36562</v>
      </c>
      <c r="AH169" s="10">
        <v>27959</v>
      </c>
      <c r="AI169" s="10">
        <v>16796</v>
      </c>
      <c r="AJ169" s="10">
        <v>14507</v>
      </c>
      <c r="AK169" s="10">
        <v>11411</v>
      </c>
      <c r="AL169" s="10">
        <v>1760</v>
      </c>
      <c r="AM169" s="10">
        <v>961</v>
      </c>
      <c r="AN169" s="10">
        <v>1210</v>
      </c>
      <c r="AO169" s="10">
        <v>1490</v>
      </c>
      <c r="AP169" s="10">
        <v>11171</v>
      </c>
      <c r="AQ169" s="10">
        <v>25414</v>
      </c>
      <c r="AR169" s="10">
        <f t="shared" si="31"/>
        <v>184463</v>
      </c>
      <c r="AS169" s="10" t="s">
        <v>60</v>
      </c>
      <c r="AT169" s="10" t="s">
        <v>45</v>
      </c>
      <c r="AU169" s="18" t="s">
        <v>346</v>
      </c>
      <c r="AV169" s="10"/>
      <c r="AW169" s="46">
        <f t="shared" si="37"/>
        <v>0</v>
      </c>
      <c r="AX169" s="5">
        <f t="shared" si="32"/>
        <v>0</v>
      </c>
      <c r="AY169" s="10">
        <f>J6</f>
        <v>0</v>
      </c>
      <c r="AZ169" s="5">
        <f t="shared" si="30"/>
        <v>0</v>
      </c>
      <c r="BA169" s="10">
        <v>148.88999999999999</v>
      </c>
      <c r="BB169" s="5">
        <f>BA169*12</f>
        <v>1786.6799999999998</v>
      </c>
      <c r="BC169" s="6">
        <v>3.2969999999999999E-2</v>
      </c>
      <c r="BD169" s="5">
        <f t="shared" si="33"/>
        <v>6081.7451099999998</v>
      </c>
      <c r="BE169" s="5"/>
      <c r="BF169" s="5"/>
      <c r="BG169" s="7">
        <f t="shared" si="34"/>
        <v>7868.4251100000001</v>
      </c>
      <c r="BH169" s="7">
        <f t="shared" si="35"/>
        <v>1809.7377753000001</v>
      </c>
      <c r="BI169" s="7">
        <f t="shared" si="36"/>
        <v>9678.1628853000002</v>
      </c>
    </row>
    <row r="170" spans="1:61" s="19" customFormat="1">
      <c r="A170" s="11" t="s">
        <v>2211</v>
      </c>
      <c r="B170" s="10" t="s">
        <v>24</v>
      </c>
      <c r="C170" s="10" t="s">
        <v>25</v>
      </c>
      <c r="D170" s="10" t="s">
        <v>26</v>
      </c>
      <c r="E170" s="10" t="s">
        <v>26</v>
      </c>
      <c r="F170" s="10" t="s">
        <v>27</v>
      </c>
      <c r="G170" s="18" t="s">
        <v>28</v>
      </c>
      <c r="H170" s="10"/>
      <c r="I170" s="18" t="s">
        <v>29</v>
      </c>
      <c r="J170" s="10" t="s">
        <v>845</v>
      </c>
      <c r="K170" s="18" t="s">
        <v>846</v>
      </c>
      <c r="L170" s="10" t="s">
        <v>26</v>
      </c>
      <c r="M170" s="10" t="s">
        <v>26</v>
      </c>
      <c r="N170" s="10" t="s">
        <v>847</v>
      </c>
      <c r="O170" s="18" t="s">
        <v>848</v>
      </c>
      <c r="P170" s="10"/>
      <c r="Q170" s="10" t="s">
        <v>845</v>
      </c>
      <c r="R170" s="18" t="s">
        <v>846</v>
      </c>
      <c r="S170" s="10" t="s">
        <v>26</v>
      </c>
      <c r="T170" s="10" t="s">
        <v>26</v>
      </c>
      <c r="U170" s="10" t="s">
        <v>847</v>
      </c>
      <c r="V170" s="18" t="s">
        <v>848</v>
      </c>
      <c r="W170" s="10"/>
      <c r="X170" s="18" t="s">
        <v>849</v>
      </c>
      <c r="Y170" s="10"/>
      <c r="Z170" s="10" t="s">
        <v>38</v>
      </c>
      <c r="AA170" s="10" t="s">
        <v>39</v>
      </c>
      <c r="AB170" s="10" t="s">
        <v>40</v>
      </c>
      <c r="AC170" s="10" t="s">
        <v>41</v>
      </c>
      <c r="AD170" s="18" t="s">
        <v>42</v>
      </c>
      <c r="AE170" s="10" t="s">
        <v>43</v>
      </c>
      <c r="AF170" s="10">
        <v>50974</v>
      </c>
      <c r="AG170" s="10">
        <v>40929</v>
      </c>
      <c r="AH170" s="10">
        <v>38262</v>
      </c>
      <c r="AI170" s="10">
        <v>14529</v>
      </c>
      <c r="AJ170" s="10">
        <v>5326</v>
      </c>
      <c r="AK170" s="10">
        <v>5202</v>
      </c>
      <c r="AL170" s="10">
        <v>1152</v>
      </c>
      <c r="AM170" s="10">
        <v>4799</v>
      </c>
      <c r="AN170" s="10">
        <v>5354</v>
      </c>
      <c r="AO170" s="10">
        <v>19486</v>
      </c>
      <c r="AP170" s="10">
        <v>34269</v>
      </c>
      <c r="AQ170" s="10">
        <v>47124</v>
      </c>
      <c r="AR170" s="10">
        <f t="shared" si="31"/>
        <v>267406</v>
      </c>
      <c r="AS170" s="10" t="s">
        <v>88</v>
      </c>
      <c r="AT170" s="10" t="s">
        <v>45</v>
      </c>
      <c r="AU170" s="18" t="s">
        <v>196</v>
      </c>
      <c r="AV170" s="10">
        <v>8760</v>
      </c>
      <c r="AW170" s="46">
        <f t="shared" si="37"/>
        <v>0</v>
      </c>
      <c r="AX170" s="5">
        <f t="shared" si="32"/>
        <v>0</v>
      </c>
      <c r="AY170" s="10">
        <f>K6</f>
        <v>0</v>
      </c>
      <c r="AZ170" s="5">
        <f t="shared" si="30"/>
        <v>0</v>
      </c>
      <c r="BA170" s="10">
        <v>4.6699999999999997E-3</v>
      </c>
      <c r="BB170" s="5">
        <f>BA170*AV170*AU170</f>
        <v>4950.0131999999994</v>
      </c>
      <c r="BC170" s="10">
        <v>1.7250000000000001E-2</v>
      </c>
      <c r="BD170" s="5">
        <f t="shared" si="33"/>
        <v>4612.7535000000007</v>
      </c>
      <c r="BE170" s="10"/>
      <c r="BF170" s="10"/>
      <c r="BG170" s="7">
        <f t="shared" si="34"/>
        <v>9562.7667000000001</v>
      </c>
      <c r="BH170" s="7">
        <f t="shared" si="35"/>
        <v>2199.4363410000001</v>
      </c>
      <c r="BI170" s="7">
        <f t="shared" si="36"/>
        <v>11762.203041000001</v>
      </c>
    </row>
    <row r="171" spans="1:61" s="19" customFormat="1">
      <c r="A171" s="11" t="s">
        <v>2212</v>
      </c>
      <c r="B171" s="10" t="s">
        <v>24</v>
      </c>
      <c r="C171" s="10" t="s">
        <v>25</v>
      </c>
      <c r="D171" s="10" t="s">
        <v>26</v>
      </c>
      <c r="E171" s="10" t="s">
        <v>26</v>
      </c>
      <c r="F171" s="10" t="s">
        <v>61</v>
      </c>
      <c r="G171" s="18" t="s">
        <v>28</v>
      </c>
      <c r="H171" s="10"/>
      <c r="I171" s="18" t="s">
        <v>29</v>
      </c>
      <c r="J171" s="10" t="s">
        <v>850</v>
      </c>
      <c r="K171" s="18" t="s">
        <v>851</v>
      </c>
      <c r="L171" s="10" t="s">
        <v>26</v>
      </c>
      <c r="M171" s="10" t="s">
        <v>26</v>
      </c>
      <c r="N171" s="10" t="s">
        <v>852</v>
      </c>
      <c r="O171" s="18" t="s">
        <v>182</v>
      </c>
      <c r="P171" s="10"/>
      <c r="Q171" s="10" t="s">
        <v>853</v>
      </c>
      <c r="R171" s="18" t="s">
        <v>851</v>
      </c>
      <c r="S171" s="10" t="s">
        <v>26</v>
      </c>
      <c r="T171" s="10" t="s">
        <v>26</v>
      </c>
      <c r="U171" s="10" t="s">
        <v>852</v>
      </c>
      <c r="V171" s="18" t="s">
        <v>182</v>
      </c>
      <c r="W171" s="10"/>
      <c r="X171" s="18" t="s">
        <v>854</v>
      </c>
      <c r="Y171" s="18" t="s">
        <v>855</v>
      </c>
      <c r="Z171" s="10" t="s">
        <v>38</v>
      </c>
      <c r="AA171" s="10" t="s">
        <v>39</v>
      </c>
      <c r="AB171" s="10" t="s">
        <v>40</v>
      </c>
      <c r="AC171" s="10" t="s">
        <v>41</v>
      </c>
      <c r="AD171" s="18" t="s">
        <v>42</v>
      </c>
      <c r="AE171" s="10" t="s">
        <v>43</v>
      </c>
      <c r="AF171" s="10">
        <v>191</v>
      </c>
      <c r="AG171" s="10">
        <v>551</v>
      </c>
      <c r="AH171" s="10">
        <v>167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633</v>
      </c>
      <c r="AO171" s="10">
        <v>443</v>
      </c>
      <c r="AP171" s="10">
        <v>145</v>
      </c>
      <c r="AQ171" s="10">
        <v>0</v>
      </c>
      <c r="AR171" s="10">
        <f t="shared" si="31"/>
        <v>2130</v>
      </c>
      <c r="AS171" s="10" t="s">
        <v>304</v>
      </c>
      <c r="AT171" s="10" t="s">
        <v>45</v>
      </c>
      <c r="AU171" s="18" t="s">
        <v>46</v>
      </c>
      <c r="AV171" s="10"/>
      <c r="AW171" s="46">
        <f t="shared" si="37"/>
        <v>0</v>
      </c>
      <c r="AX171" s="5">
        <f t="shared" si="32"/>
        <v>0</v>
      </c>
      <c r="AY171" s="10">
        <f>H6</f>
        <v>0</v>
      </c>
      <c r="AZ171" s="5">
        <f t="shared" si="30"/>
        <v>0</v>
      </c>
      <c r="BA171" s="10">
        <v>9.48</v>
      </c>
      <c r="BB171" s="5">
        <f t="shared" ref="BB171:BB177" si="39">BA171*12</f>
        <v>113.76</v>
      </c>
      <c r="BC171" s="6">
        <v>3.5580000000000001E-2</v>
      </c>
      <c r="BD171" s="5">
        <f t="shared" si="33"/>
        <v>75.785399999999996</v>
      </c>
      <c r="BE171" s="5"/>
      <c r="BF171" s="5"/>
      <c r="BG171" s="7">
        <f t="shared" si="34"/>
        <v>189.5454</v>
      </c>
      <c r="BH171" s="7">
        <f t="shared" si="35"/>
        <v>43.595442000000006</v>
      </c>
      <c r="BI171" s="7">
        <f t="shared" si="36"/>
        <v>233.14084200000002</v>
      </c>
    </row>
    <row r="172" spans="1:61" s="19" customFormat="1">
      <c r="A172" s="11" t="s">
        <v>2213</v>
      </c>
      <c r="B172" s="10" t="s">
        <v>24</v>
      </c>
      <c r="C172" s="10" t="s">
        <v>25</v>
      </c>
      <c r="D172" s="10" t="s">
        <v>26</v>
      </c>
      <c r="E172" s="10" t="s">
        <v>26</v>
      </c>
      <c r="F172" s="10" t="s">
        <v>27</v>
      </c>
      <c r="G172" s="18" t="s">
        <v>28</v>
      </c>
      <c r="H172" s="10"/>
      <c r="I172" s="18" t="s">
        <v>29</v>
      </c>
      <c r="J172" s="10" t="s">
        <v>856</v>
      </c>
      <c r="K172" s="18" t="s">
        <v>857</v>
      </c>
      <c r="L172" s="10" t="s">
        <v>26</v>
      </c>
      <c r="M172" s="10" t="s">
        <v>26</v>
      </c>
      <c r="N172" s="10" t="s">
        <v>858</v>
      </c>
      <c r="O172" s="18" t="s">
        <v>209</v>
      </c>
      <c r="P172" s="10"/>
      <c r="Q172" s="10" t="s">
        <v>856</v>
      </c>
      <c r="R172" s="18" t="s">
        <v>857</v>
      </c>
      <c r="S172" s="10" t="s">
        <v>26</v>
      </c>
      <c r="T172" s="10" t="s">
        <v>26</v>
      </c>
      <c r="U172" s="10" t="s">
        <v>858</v>
      </c>
      <c r="V172" s="18" t="s">
        <v>209</v>
      </c>
      <c r="W172" s="10"/>
      <c r="X172" s="18" t="s">
        <v>859</v>
      </c>
      <c r="Y172" s="10"/>
      <c r="Z172" s="10" t="s">
        <v>38</v>
      </c>
      <c r="AA172" s="10" t="s">
        <v>39</v>
      </c>
      <c r="AB172" s="10" t="s">
        <v>40</v>
      </c>
      <c r="AC172" s="10" t="s">
        <v>41</v>
      </c>
      <c r="AD172" s="18" t="s">
        <v>42</v>
      </c>
      <c r="AE172" s="10" t="s">
        <v>43</v>
      </c>
      <c r="AF172" s="10">
        <v>1525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f t="shared" si="31"/>
        <v>1525</v>
      </c>
      <c r="AS172" s="10" t="s">
        <v>44</v>
      </c>
      <c r="AT172" s="10" t="s">
        <v>45</v>
      </c>
      <c r="AU172" s="18" t="s">
        <v>46</v>
      </c>
      <c r="AV172" s="10"/>
      <c r="AW172" s="46">
        <f t="shared" si="37"/>
        <v>0</v>
      </c>
      <c r="AX172" s="5">
        <f t="shared" si="32"/>
        <v>0</v>
      </c>
      <c r="AY172" s="10">
        <f>H6</f>
        <v>0</v>
      </c>
      <c r="AZ172" s="5">
        <f t="shared" si="30"/>
        <v>0</v>
      </c>
      <c r="BA172" s="10">
        <v>4.3600000000000003</v>
      </c>
      <c r="BB172" s="5">
        <f t="shared" si="39"/>
        <v>52.320000000000007</v>
      </c>
      <c r="BC172" s="6">
        <v>4.2689999999999999E-2</v>
      </c>
      <c r="BD172" s="5">
        <f t="shared" si="33"/>
        <v>65.102249999999998</v>
      </c>
      <c r="BE172" s="5"/>
      <c r="BF172" s="5"/>
      <c r="BG172" s="7">
        <f t="shared" si="34"/>
        <v>117.42225000000001</v>
      </c>
      <c r="BH172" s="7">
        <f t="shared" si="35"/>
        <v>27.007117500000003</v>
      </c>
      <c r="BI172" s="7">
        <f t="shared" si="36"/>
        <v>144.42936750000001</v>
      </c>
    </row>
    <row r="173" spans="1:61" s="19" customFormat="1">
      <c r="A173" s="11" t="s">
        <v>2214</v>
      </c>
      <c r="B173" s="10" t="s">
        <v>24</v>
      </c>
      <c r="C173" s="10" t="s">
        <v>25</v>
      </c>
      <c r="D173" s="10" t="s">
        <v>26</v>
      </c>
      <c r="E173" s="10" t="s">
        <v>26</v>
      </c>
      <c r="F173" s="10" t="s">
        <v>61</v>
      </c>
      <c r="G173" s="18" t="s">
        <v>28</v>
      </c>
      <c r="H173" s="10"/>
      <c r="I173" s="18" t="s">
        <v>29</v>
      </c>
      <c r="J173" s="10" t="s">
        <v>860</v>
      </c>
      <c r="K173" s="18" t="s">
        <v>861</v>
      </c>
      <c r="L173" s="10" t="s">
        <v>26</v>
      </c>
      <c r="M173" s="10" t="s">
        <v>26</v>
      </c>
      <c r="N173" s="10" t="s">
        <v>862</v>
      </c>
      <c r="O173" s="18" t="s">
        <v>160</v>
      </c>
      <c r="P173" s="10"/>
      <c r="Q173" s="10" t="s">
        <v>860</v>
      </c>
      <c r="R173" s="18" t="s">
        <v>861</v>
      </c>
      <c r="S173" s="10" t="s">
        <v>26</v>
      </c>
      <c r="T173" s="10" t="s">
        <v>26</v>
      </c>
      <c r="U173" s="10" t="s">
        <v>863</v>
      </c>
      <c r="V173" s="18" t="s">
        <v>160</v>
      </c>
      <c r="W173" s="10"/>
      <c r="X173" s="18" t="s">
        <v>864</v>
      </c>
      <c r="Y173" s="18" t="s">
        <v>865</v>
      </c>
      <c r="Z173" s="10" t="s">
        <v>38</v>
      </c>
      <c r="AA173" s="10" t="s">
        <v>39</v>
      </c>
      <c r="AB173" s="10" t="s">
        <v>40</v>
      </c>
      <c r="AC173" s="10" t="s">
        <v>41</v>
      </c>
      <c r="AD173" s="18" t="s">
        <v>42</v>
      </c>
      <c r="AE173" s="10" t="s">
        <v>43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3061</v>
      </c>
      <c r="AR173" s="10">
        <f t="shared" si="31"/>
        <v>3061</v>
      </c>
      <c r="AS173" s="10" t="s">
        <v>304</v>
      </c>
      <c r="AT173" s="10" t="s">
        <v>45</v>
      </c>
      <c r="AU173" s="18" t="s">
        <v>46</v>
      </c>
      <c r="AV173" s="10"/>
      <c r="AW173" s="46">
        <f t="shared" si="37"/>
        <v>0</v>
      </c>
      <c r="AX173" s="5">
        <f t="shared" si="32"/>
        <v>0</v>
      </c>
      <c r="AY173" s="10">
        <f>H6</f>
        <v>0</v>
      </c>
      <c r="AZ173" s="5">
        <f t="shared" si="30"/>
        <v>0</v>
      </c>
      <c r="BA173" s="10">
        <v>9.48</v>
      </c>
      <c r="BB173" s="5">
        <f t="shared" si="39"/>
        <v>113.76</v>
      </c>
      <c r="BC173" s="6">
        <v>3.5580000000000001E-2</v>
      </c>
      <c r="BD173" s="5">
        <f t="shared" si="33"/>
        <v>108.91038</v>
      </c>
      <c r="BE173" s="5"/>
      <c r="BF173" s="5"/>
      <c r="BG173" s="7">
        <f t="shared" si="34"/>
        <v>222.67038000000002</v>
      </c>
      <c r="BH173" s="7">
        <f t="shared" si="35"/>
        <v>51.214187400000007</v>
      </c>
      <c r="BI173" s="7">
        <f t="shared" si="36"/>
        <v>273.88456740000004</v>
      </c>
    </row>
    <row r="174" spans="1:61" s="19" customFormat="1">
      <c r="A174" s="11" t="s">
        <v>2215</v>
      </c>
      <c r="B174" s="10" t="s">
        <v>24</v>
      </c>
      <c r="C174" s="10" t="s">
        <v>25</v>
      </c>
      <c r="D174" s="10" t="s">
        <v>26</v>
      </c>
      <c r="E174" s="10" t="s">
        <v>26</v>
      </c>
      <c r="F174" s="10" t="s">
        <v>27</v>
      </c>
      <c r="G174" s="18" t="s">
        <v>28</v>
      </c>
      <c r="H174" s="10"/>
      <c r="I174" s="18" t="s">
        <v>29</v>
      </c>
      <c r="J174" s="10" t="s">
        <v>866</v>
      </c>
      <c r="K174" s="18" t="s">
        <v>317</v>
      </c>
      <c r="L174" s="10" t="s">
        <v>26</v>
      </c>
      <c r="M174" s="10" t="s">
        <v>26</v>
      </c>
      <c r="N174" s="10" t="s">
        <v>318</v>
      </c>
      <c r="O174" s="18" t="s">
        <v>287</v>
      </c>
      <c r="P174" s="10"/>
      <c r="Q174" s="10" t="s">
        <v>866</v>
      </c>
      <c r="R174" s="18" t="s">
        <v>317</v>
      </c>
      <c r="S174" s="10" t="s">
        <v>26</v>
      </c>
      <c r="T174" s="10" t="s">
        <v>26</v>
      </c>
      <c r="U174" s="10" t="s">
        <v>318</v>
      </c>
      <c r="V174" s="18" t="s">
        <v>287</v>
      </c>
      <c r="W174" s="18" t="s">
        <v>145</v>
      </c>
      <c r="X174" s="18" t="s">
        <v>867</v>
      </c>
      <c r="Y174" s="18" t="s">
        <v>868</v>
      </c>
      <c r="Z174" s="10" t="s">
        <v>38</v>
      </c>
      <c r="AA174" s="10" t="s">
        <v>39</v>
      </c>
      <c r="AB174" s="10" t="s">
        <v>40</v>
      </c>
      <c r="AC174" s="10" t="s">
        <v>41</v>
      </c>
      <c r="AD174" s="18" t="s">
        <v>42</v>
      </c>
      <c r="AE174" s="10" t="s">
        <v>43</v>
      </c>
      <c r="AF174" s="10">
        <v>379</v>
      </c>
      <c r="AG174" s="10">
        <v>379</v>
      </c>
      <c r="AH174" s="10">
        <v>379</v>
      </c>
      <c r="AI174" s="10">
        <v>379</v>
      </c>
      <c r="AJ174" s="10">
        <v>379</v>
      </c>
      <c r="AK174" s="10">
        <v>379</v>
      </c>
      <c r="AL174" s="10">
        <v>379</v>
      </c>
      <c r="AM174" s="10">
        <v>379</v>
      </c>
      <c r="AN174" s="10">
        <v>379</v>
      </c>
      <c r="AO174" s="10">
        <v>379</v>
      </c>
      <c r="AP174" s="10">
        <v>379</v>
      </c>
      <c r="AQ174" s="10">
        <v>379</v>
      </c>
      <c r="AR174" s="10">
        <f t="shared" si="31"/>
        <v>4548</v>
      </c>
      <c r="AS174" s="10" t="s">
        <v>304</v>
      </c>
      <c r="AT174" s="10" t="s">
        <v>45</v>
      </c>
      <c r="AU174" s="18" t="s">
        <v>46</v>
      </c>
      <c r="AV174" s="10"/>
      <c r="AW174" s="46">
        <f t="shared" si="37"/>
        <v>0</v>
      </c>
      <c r="AX174" s="5">
        <f t="shared" si="32"/>
        <v>0</v>
      </c>
      <c r="AY174" s="10">
        <f>H6</f>
        <v>0</v>
      </c>
      <c r="AZ174" s="5">
        <f t="shared" si="30"/>
        <v>0</v>
      </c>
      <c r="BA174" s="10">
        <v>9.48</v>
      </c>
      <c r="BB174" s="5">
        <f t="shared" si="39"/>
        <v>113.76</v>
      </c>
      <c r="BC174" s="6">
        <v>3.5580000000000001E-2</v>
      </c>
      <c r="BD174" s="5">
        <f t="shared" si="33"/>
        <v>161.81783999999999</v>
      </c>
      <c r="BE174" s="5"/>
      <c r="BF174" s="5"/>
      <c r="BG174" s="7">
        <f t="shared" si="34"/>
        <v>275.57783999999998</v>
      </c>
      <c r="BH174" s="7">
        <f t="shared" si="35"/>
        <v>63.382903200000001</v>
      </c>
      <c r="BI174" s="7">
        <f t="shared" si="36"/>
        <v>338.96074319999997</v>
      </c>
    </row>
    <row r="175" spans="1:61" s="19" customFormat="1">
      <c r="A175" s="11" t="s">
        <v>2216</v>
      </c>
      <c r="B175" s="10" t="s">
        <v>24</v>
      </c>
      <c r="C175" s="10" t="s">
        <v>25</v>
      </c>
      <c r="D175" s="10" t="s">
        <v>26</v>
      </c>
      <c r="E175" s="10" t="s">
        <v>26</v>
      </c>
      <c r="F175" s="10" t="s">
        <v>27</v>
      </c>
      <c r="G175" s="18" t="s">
        <v>28</v>
      </c>
      <c r="H175" s="10"/>
      <c r="I175" s="18" t="s">
        <v>29</v>
      </c>
      <c r="J175" s="10" t="s">
        <v>866</v>
      </c>
      <c r="K175" s="18" t="s">
        <v>317</v>
      </c>
      <c r="L175" s="10" t="s">
        <v>26</v>
      </c>
      <c r="M175" s="10" t="s">
        <v>26</v>
      </c>
      <c r="N175" s="10" t="s">
        <v>318</v>
      </c>
      <c r="O175" s="18" t="s">
        <v>287</v>
      </c>
      <c r="P175" s="10"/>
      <c r="Q175" s="10" t="s">
        <v>869</v>
      </c>
      <c r="R175" s="18" t="s">
        <v>317</v>
      </c>
      <c r="S175" s="10" t="s">
        <v>26</v>
      </c>
      <c r="T175" s="10" t="s">
        <v>26</v>
      </c>
      <c r="U175" s="10" t="s">
        <v>318</v>
      </c>
      <c r="V175" s="18" t="s">
        <v>287</v>
      </c>
      <c r="W175" s="10"/>
      <c r="X175" s="18" t="s">
        <v>867</v>
      </c>
      <c r="Y175" s="18" t="s">
        <v>870</v>
      </c>
      <c r="Z175" s="10" t="s">
        <v>38</v>
      </c>
      <c r="AA175" s="10" t="s">
        <v>871</v>
      </c>
      <c r="AB175" s="10" t="s">
        <v>40</v>
      </c>
      <c r="AC175" s="10" t="s">
        <v>41</v>
      </c>
      <c r="AD175" s="18" t="s">
        <v>42</v>
      </c>
      <c r="AE175" s="10" t="s">
        <v>43</v>
      </c>
      <c r="AF175" s="10">
        <v>379</v>
      </c>
      <c r="AG175" s="10">
        <v>379</v>
      </c>
      <c r="AH175" s="10">
        <v>379</v>
      </c>
      <c r="AI175" s="10">
        <v>379</v>
      </c>
      <c r="AJ175" s="10">
        <v>379</v>
      </c>
      <c r="AK175" s="10">
        <v>379</v>
      </c>
      <c r="AL175" s="10">
        <v>379</v>
      </c>
      <c r="AM175" s="10">
        <v>379</v>
      </c>
      <c r="AN175" s="10">
        <v>379</v>
      </c>
      <c r="AO175" s="10">
        <v>379</v>
      </c>
      <c r="AP175" s="10">
        <v>379</v>
      </c>
      <c r="AQ175" s="10">
        <v>379</v>
      </c>
      <c r="AR175" s="10">
        <f t="shared" si="31"/>
        <v>4548</v>
      </c>
      <c r="AS175" s="10" t="s">
        <v>304</v>
      </c>
      <c r="AT175" s="10" t="s">
        <v>45</v>
      </c>
      <c r="AU175" s="10"/>
      <c r="AV175" s="10"/>
      <c r="AW175" s="46">
        <f t="shared" si="37"/>
        <v>0</v>
      </c>
      <c r="AX175" s="5">
        <f t="shared" si="32"/>
        <v>0</v>
      </c>
      <c r="AY175" s="10">
        <f>H6</f>
        <v>0</v>
      </c>
      <c r="AZ175" s="5">
        <f t="shared" si="30"/>
        <v>0</v>
      </c>
      <c r="BA175" s="10">
        <v>9.48</v>
      </c>
      <c r="BB175" s="5">
        <f t="shared" si="39"/>
        <v>113.76</v>
      </c>
      <c r="BC175" s="6">
        <v>3.5580000000000001E-2</v>
      </c>
      <c r="BD175" s="5">
        <f t="shared" si="33"/>
        <v>161.81783999999999</v>
      </c>
      <c r="BE175" s="5"/>
      <c r="BF175" s="5"/>
      <c r="BG175" s="7">
        <f t="shared" si="34"/>
        <v>275.57783999999998</v>
      </c>
      <c r="BH175" s="7">
        <f t="shared" si="35"/>
        <v>63.382903200000001</v>
      </c>
      <c r="BI175" s="7">
        <f t="shared" si="36"/>
        <v>338.96074319999997</v>
      </c>
    </row>
    <row r="176" spans="1:61" s="19" customFormat="1">
      <c r="A176" s="11" t="s">
        <v>2217</v>
      </c>
      <c r="B176" s="10" t="s">
        <v>24</v>
      </c>
      <c r="C176" s="10" t="s">
        <v>25</v>
      </c>
      <c r="D176" s="10" t="s">
        <v>26</v>
      </c>
      <c r="E176" s="10" t="s">
        <v>872</v>
      </c>
      <c r="F176" s="10" t="s">
        <v>61</v>
      </c>
      <c r="G176" s="18" t="s">
        <v>28</v>
      </c>
      <c r="H176" s="10"/>
      <c r="I176" s="18" t="s">
        <v>29</v>
      </c>
      <c r="J176" s="10" t="s">
        <v>873</v>
      </c>
      <c r="K176" s="18" t="s">
        <v>874</v>
      </c>
      <c r="L176" s="10" t="s">
        <v>26</v>
      </c>
      <c r="M176" s="10" t="s">
        <v>26</v>
      </c>
      <c r="N176" s="10" t="s">
        <v>875</v>
      </c>
      <c r="O176" s="18" t="s">
        <v>418</v>
      </c>
      <c r="P176" s="10"/>
      <c r="Q176" s="10" t="s">
        <v>876</v>
      </c>
      <c r="R176" s="18" t="s">
        <v>874</v>
      </c>
      <c r="S176" s="10" t="s">
        <v>26</v>
      </c>
      <c r="T176" s="10" t="s">
        <v>26</v>
      </c>
      <c r="U176" s="10" t="s">
        <v>875</v>
      </c>
      <c r="V176" s="18" t="s">
        <v>418</v>
      </c>
      <c r="W176" s="10"/>
      <c r="X176" s="18" t="s">
        <v>877</v>
      </c>
      <c r="Y176" s="18" t="s">
        <v>878</v>
      </c>
      <c r="Z176" s="10" t="s">
        <v>38</v>
      </c>
      <c r="AA176" s="10" t="s">
        <v>39</v>
      </c>
      <c r="AB176" s="10" t="s">
        <v>40</v>
      </c>
      <c r="AC176" s="10" t="s">
        <v>41</v>
      </c>
      <c r="AD176" s="18" t="s">
        <v>42</v>
      </c>
      <c r="AE176" s="10" t="s">
        <v>43</v>
      </c>
      <c r="AF176" s="10">
        <v>48361</v>
      </c>
      <c r="AG176" s="10">
        <v>52426</v>
      </c>
      <c r="AH176" s="10">
        <v>40019</v>
      </c>
      <c r="AI176" s="10">
        <v>21855</v>
      </c>
      <c r="AJ176" s="10">
        <v>6112</v>
      </c>
      <c r="AK176" s="10">
        <v>8364</v>
      </c>
      <c r="AL176" s="10">
        <v>4965</v>
      </c>
      <c r="AM176" s="10">
        <v>3369</v>
      </c>
      <c r="AN176" s="10">
        <v>3483</v>
      </c>
      <c r="AO176" s="10">
        <v>20005</v>
      </c>
      <c r="AP176" s="10">
        <v>51632</v>
      </c>
      <c r="AQ176" s="10">
        <v>55261</v>
      </c>
      <c r="AR176" s="10">
        <f t="shared" si="31"/>
        <v>315852</v>
      </c>
      <c r="AS176" s="10" t="s">
        <v>60</v>
      </c>
      <c r="AT176" s="10" t="s">
        <v>45</v>
      </c>
      <c r="AU176" s="18" t="s">
        <v>46</v>
      </c>
      <c r="AV176" s="10"/>
      <c r="AW176" s="46">
        <f t="shared" si="37"/>
        <v>0</v>
      </c>
      <c r="AX176" s="5">
        <f t="shared" si="32"/>
        <v>0</v>
      </c>
      <c r="AY176" s="10">
        <f>J6</f>
        <v>0</v>
      </c>
      <c r="AZ176" s="5">
        <f t="shared" si="30"/>
        <v>0</v>
      </c>
      <c r="BA176" s="10">
        <v>148.88999999999999</v>
      </c>
      <c r="BB176" s="5">
        <f t="shared" si="39"/>
        <v>1786.6799999999998</v>
      </c>
      <c r="BC176" s="6">
        <v>3.2969999999999999E-2</v>
      </c>
      <c r="BD176" s="5">
        <f t="shared" si="33"/>
        <v>10413.640439999999</v>
      </c>
      <c r="BE176" s="5"/>
      <c r="BF176" s="5"/>
      <c r="BG176" s="7">
        <f t="shared" si="34"/>
        <v>12200.32044</v>
      </c>
      <c r="BH176" s="7">
        <f t="shared" si="35"/>
        <v>2806.0737012</v>
      </c>
      <c r="BI176" s="7">
        <f t="shared" si="36"/>
        <v>15006.394141199999</v>
      </c>
    </row>
    <row r="177" spans="1:61" s="19" customFormat="1">
      <c r="A177" s="11" t="s">
        <v>2218</v>
      </c>
      <c r="B177" s="10" t="s">
        <v>24</v>
      </c>
      <c r="C177" s="10" t="s">
        <v>25</v>
      </c>
      <c r="D177" s="10" t="s">
        <v>26</v>
      </c>
      <c r="E177" s="10" t="s">
        <v>872</v>
      </c>
      <c r="F177" s="10" t="s">
        <v>61</v>
      </c>
      <c r="G177" s="18" t="s">
        <v>28</v>
      </c>
      <c r="H177" s="10"/>
      <c r="I177" s="18" t="s">
        <v>29</v>
      </c>
      <c r="J177" s="10" t="s">
        <v>873</v>
      </c>
      <c r="K177" s="18" t="s">
        <v>874</v>
      </c>
      <c r="L177" s="10" t="s">
        <v>26</v>
      </c>
      <c r="M177" s="10" t="s">
        <v>26</v>
      </c>
      <c r="N177" s="10" t="s">
        <v>875</v>
      </c>
      <c r="O177" s="18" t="s">
        <v>418</v>
      </c>
      <c r="P177" s="10"/>
      <c r="Q177" s="10" t="s">
        <v>879</v>
      </c>
      <c r="R177" s="18" t="s">
        <v>874</v>
      </c>
      <c r="S177" s="10" t="s">
        <v>26</v>
      </c>
      <c r="T177" s="10" t="s">
        <v>26</v>
      </c>
      <c r="U177" s="10" t="s">
        <v>879</v>
      </c>
      <c r="V177" s="18" t="s">
        <v>200</v>
      </c>
      <c r="W177" s="10"/>
      <c r="X177" s="18" t="s">
        <v>880</v>
      </c>
      <c r="Y177" s="18" t="s">
        <v>881</v>
      </c>
      <c r="Z177" s="10" t="s">
        <v>38</v>
      </c>
      <c r="AA177" s="10" t="s">
        <v>39</v>
      </c>
      <c r="AB177" s="10" t="s">
        <v>40</v>
      </c>
      <c r="AC177" s="10" t="s">
        <v>41</v>
      </c>
      <c r="AD177" s="18" t="s">
        <v>42</v>
      </c>
      <c r="AE177" s="10" t="s">
        <v>43</v>
      </c>
      <c r="AF177" s="10">
        <v>23725</v>
      </c>
      <c r="AG177" s="10">
        <v>34910</v>
      </c>
      <c r="AH177" s="10">
        <v>15484</v>
      </c>
      <c r="AI177" s="10">
        <v>5974</v>
      </c>
      <c r="AJ177" s="10">
        <v>5272</v>
      </c>
      <c r="AK177" s="10">
        <v>5430</v>
      </c>
      <c r="AL177" s="10">
        <v>2618</v>
      </c>
      <c r="AM177" s="10">
        <v>2363</v>
      </c>
      <c r="AN177" s="10">
        <v>4083</v>
      </c>
      <c r="AO177" s="10">
        <v>12400</v>
      </c>
      <c r="AP177" s="10">
        <v>11730</v>
      </c>
      <c r="AQ177" s="10">
        <v>23338</v>
      </c>
      <c r="AR177" s="10">
        <f t="shared" si="31"/>
        <v>147327</v>
      </c>
      <c r="AS177" s="10" t="s">
        <v>60</v>
      </c>
      <c r="AT177" s="10" t="s">
        <v>45</v>
      </c>
      <c r="AU177" s="18" t="s">
        <v>46</v>
      </c>
      <c r="AV177" s="10"/>
      <c r="AW177" s="46">
        <f t="shared" si="37"/>
        <v>0</v>
      </c>
      <c r="AX177" s="5">
        <f t="shared" si="32"/>
        <v>0</v>
      </c>
      <c r="AY177" s="10">
        <f>J6</f>
        <v>0</v>
      </c>
      <c r="AZ177" s="5">
        <f t="shared" si="30"/>
        <v>0</v>
      </c>
      <c r="BA177" s="10">
        <v>148.88999999999999</v>
      </c>
      <c r="BB177" s="5">
        <f t="shared" si="39"/>
        <v>1786.6799999999998</v>
      </c>
      <c r="BC177" s="6">
        <v>3.2969999999999999E-2</v>
      </c>
      <c r="BD177" s="5">
        <f t="shared" si="33"/>
        <v>4857.3711899999998</v>
      </c>
      <c r="BE177" s="5"/>
      <c r="BF177" s="5"/>
      <c r="BG177" s="7">
        <f t="shared" si="34"/>
        <v>6644.0511900000001</v>
      </c>
      <c r="BH177" s="7">
        <f t="shared" si="35"/>
        <v>1528.1317737000002</v>
      </c>
      <c r="BI177" s="7">
        <f t="shared" si="36"/>
        <v>8172.1829637000001</v>
      </c>
    </row>
    <row r="178" spans="1:61" s="19" customFormat="1">
      <c r="A178" s="11" t="s">
        <v>2219</v>
      </c>
      <c r="B178" s="10" t="s">
        <v>24</v>
      </c>
      <c r="C178" s="10" t="s">
        <v>25</v>
      </c>
      <c r="D178" s="10" t="s">
        <v>26</v>
      </c>
      <c r="E178" s="10" t="s">
        <v>26</v>
      </c>
      <c r="F178" s="10" t="s">
        <v>27</v>
      </c>
      <c r="G178" s="18" t="s">
        <v>28</v>
      </c>
      <c r="H178" s="10"/>
      <c r="I178" s="18" t="s">
        <v>29</v>
      </c>
      <c r="J178" s="10" t="s">
        <v>882</v>
      </c>
      <c r="K178" s="18" t="s">
        <v>883</v>
      </c>
      <c r="L178" s="10" t="s">
        <v>26</v>
      </c>
      <c r="M178" s="10" t="s">
        <v>26</v>
      </c>
      <c r="N178" s="10" t="s">
        <v>884</v>
      </c>
      <c r="O178" s="18" t="s">
        <v>885</v>
      </c>
      <c r="P178" s="10"/>
      <c r="Q178" s="10" t="s">
        <v>882</v>
      </c>
      <c r="R178" s="18" t="s">
        <v>883</v>
      </c>
      <c r="S178" s="10" t="s">
        <v>26</v>
      </c>
      <c r="T178" s="10" t="s">
        <v>26</v>
      </c>
      <c r="U178" s="10" t="s">
        <v>884</v>
      </c>
      <c r="V178" s="18" t="s">
        <v>885</v>
      </c>
      <c r="W178" s="10"/>
      <c r="X178" s="18" t="s">
        <v>886</v>
      </c>
      <c r="Y178" s="10"/>
      <c r="Z178" s="10" t="s">
        <v>38</v>
      </c>
      <c r="AA178" s="10" t="s">
        <v>39</v>
      </c>
      <c r="AB178" s="10" t="s">
        <v>97</v>
      </c>
      <c r="AC178" s="10" t="s">
        <v>41</v>
      </c>
      <c r="AD178" s="18" t="s">
        <v>42</v>
      </c>
      <c r="AE178" s="10" t="s">
        <v>43</v>
      </c>
      <c r="AF178" s="10">
        <v>81585</v>
      </c>
      <c r="AG178" s="10">
        <v>68741</v>
      </c>
      <c r="AH178" s="10">
        <v>58594</v>
      </c>
      <c r="AI178" s="10">
        <v>25667</v>
      </c>
      <c r="AJ178" s="10">
        <v>20912</v>
      </c>
      <c r="AK178" s="10">
        <v>4354</v>
      </c>
      <c r="AL178" s="10">
        <v>0</v>
      </c>
      <c r="AM178" s="10">
        <v>1698</v>
      </c>
      <c r="AN178" s="10">
        <v>7714</v>
      </c>
      <c r="AO178" s="10">
        <v>45906</v>
      </c>
      <c r="AP178" s="10">
        <v>60472</v>
      </c>
      <c r="AQ178" s="10">
        <v>77573</v>
      </c>
      <c r="AR178" s="10">
        <f t="shared" si="31"/>
        <v>453216</v>
      </c>
      <c r="AS178" s="10" t="s">
        <v>88</v>
      </c>
      <c r="AT178" s="10" t="s">
        <v>45</v>
      </c>
      <c r="AU178" s="18" t="s">
        <v>818</v>
      </c>
      <c r="AV178" s="10">
        <v>8760</v>
      </c>
      <c r="AW178" s="46">
        <f t="shared" si="37"/>
        <v>0</v>
      </c>
      <c r="AX178" s="5">
        <f t="shared" si="32"/>
        <v>0</v>
      </c>
      <c r="AY178" s="10">
        <f>K6</f>
        <v>0</v>
      </c>
      <c r="AZ178" s="5">
        <f t="shared" si="30"/>
        <v>0</v>
      </c>
      <c r="BA178" s="10">
        <v>4.6699999999999997E-3</v>
      </c>
      <c r="BB178" s="5">
        <f>BA178*AV178*AU178</f>
        <v>11209.120799999999</v>
      </c>
      <c r="BC178" s="10">
        <v>1.7250000000000001E-2</v>
      </c>
      <c r="BD178" s="5">
        <f t="shared" si="33"/>
        <v>7817.9760000000006</v>
      </c>
      <c r="BE178" s="10"/>
      <c r="BF178" s="10"/>
      <c r="BG178" s="7">
        <f t="shared" si="34"/>
        <v>19027.096799999999</v>
      </c>
      <c r="BH178" s="7">
        <f t="shared" si="35"/>
        <v>4376.2322640000002</v>
      </c>
      <c r="BI178" s="7">
        <f t="shared" si="36"/>
        <v>23403.329063999998</v>
      </c>
    </row>
    <row r="179" spans="1:61" s="19" customFormat="1">
      <c r="A179" s="11" t="s">
        <v>2220</v>
      </c>
      <c r="B179" s="10" t="s">
        <v>24</v>
      </c>
      <c r="C179" s="10" t="s">
        <v>25</v>
      </c>
      <c r="D179" s="10" t="s">
        <v>26</v>
      </c>
      <c r="E179" s="10" t="s">
        <v>26</v>
      </c>
      <c r="F179" s="10" t="s">
        <v>27</v>
      </c>
      <c r="G179" s="18" t="s">
        <v>28</v>
      </c>
      <c r="H179" s="10"/>
      <c r="I179" s="18" t="s">
        <v>29</v>
      </c>
      <c r="J179" s="10" t="s">
        <v>887</v>
      </c>
      <c r="K179" s="18" t="s">
        <v>888</v>
      </c>
      <c r="L179" s="10" t="s">
        <v>26</v>
      </c>
      <c r="M179" s="10" t="s">
        <v>26</v>
      </c>
      <c r="N179" s="10" t="s">
        <v>102</v>
      </c>
      <c r="O179" s="18" t="s">
        <v>293</v>
      </c>
      <c r="P179" s="10"/>
      <c r="Q179" s="10" t="s">
        <v>887</v>
      </c>
      <c r="R179" s="18" t="s">
        <v>888</v>
      </c>
      <c r="S179" s="10" t="s">
        <v>26</v>
      </c>
      <c r="T179" s="10" t="s">
        <v>26</v>
      </c>
      <c r="U179" s="10" t="s">
        <v>102</v>
      </c>
      <c r="V179" s="18" t="s">
        <v>293</v>
      </c>
      <c r="W179" s="10"/>
      <c r="X179" s="18" t="s">
        <v>889</v>
      </c>
      <c r="Y179" s="10"/>
      <c r="Z179" s="10" t="s">
        <v>38</v>
      </c>
      <c r="AA179" s="10" t="s">
        <v>39</v>
      </c>
      <c r="AB179" s="10" t="s">
        <v>40</v>
      </c>
      <c r="AC179" s="10" t="s">
        <v>41</v>
      </c>
      <c r="AD179" s="18" t="s">
        <v>42</v>
      </c>
      <c r="AE179" s="10" t="s">
        <v>43</v>
      </c>
      <c r="AF179" s="10">
        <v>33</v>
      </c>
      <c r="AG179" s="10">
        <v>30</v>
      </c>
      <c r="AH179" s="10">
        <v>33</v>
      </c>
      <c r="AI179" s="10">
        <v>33</v>
      </c>
      <c r="AJ179" s="10">
        <v>33</v>
      </c>
      <c r="AK179" s="10">
        <v>29</v>
      </c>
      <c r="AL179" s="10">
        <v>0</v>
      </c>
      <c r="AM179" s="10">
        <v>0</v>
      </c>
      <c r="AN179" s="10">
        <v>29</v>
      </c>
      <c r="AO179" s="10">
        <v>33</v>
      </c>
      <c r="AP179" s="10">
        <v>33</v>
      </c>
      <c r="AQ179" s="10">
        <v>28</v>
      </c>
      <c r="AR179" s="10">
        <f t="shared" si="31"/>
        <v>314</v>
      </c>
      <c r="AS179" s="10" t="s">
        <v>44</v>
      </c>
      <c r="AT179" s="10" t="s">
        <v>45</v>
      </c>
      <c r="AU179" s="18" t="s">
        <v>46</v>
      </c>
      <c r="AV179" s="10"/>
      <c r="AW179" s="46">
        <f t="shared" si="37"/>
        <v>0</v>
      </c>
      <c r="AX179" s="5">
        <f t="shared" si="32"/>
        <v>0</v>
      </c>
      <c r="AY179" s="10">
        <f>AY9</f>
        <v>0</v>
      </c>
      <c r="AZ179" s="5">
        <f t="shared" si="30"/>
        <v>0</v>
      </c>
      <c r="BA179" s="10">
        <v>4.3600000000000003</v>
      </c>
      <c r="BB179" s="5">
        <f>BA179*12</f>
        <v>52.320000000000007</v>
      </c>
      <c r="BC179" s="6">
        <v>4.2689999999999999E-2</v>
      </c>
      <c r="BD179" s="5">
        <f t="shared" si="33"/>
        <v>13.40466</v>
      </c>
      <c r="BE179" s="5"/>
      <c r="BF179" s="5"/>
      <c r="BG179" s="7">
        <f t="shared" si="34"/>
        <v>65.72466</v>
      </c>
      <c r="BH179" s="7">
        <f t="shared" si="35"/>
        <v>15.116671800000001</v>
      </c>
      <c r="BI179" s="7">
        <f t="shared" si="36"/>
        <v>80.841331800000006</v>
      </c>
    </row>
    <row r="180" spans="1:61" s="19" customFormat="1">
      <c r="A180" s="11" t="s">
        <v>2221</v>
      </c>
      <c r="B180" s="10" t="s">
        <v>24</v>
      </c>
      <c r="C180" s="10" t="s">
        <v>25</v>
      </c>
      <c r="D180" s="10" t="s">
        <v>26</v>
      </c>
      <c r="E180" s="10" t="s">
        <v>26</v>
      </c>
      <c r="F180" s="10" t="s">
        <v>61</v>
      </c>
      <c r="G180" s="18" t="s">
        <v>28</v>
      </c>
      <c r="H180" s="10"/>
      <c r="I180" s="18" t="s">
        <v>29</v>
      </c>
      <c r="J180" s="10" t="s">
        <v>890</v>
      </c>
      <c r="K180" s="18" t="s">
        <v>797</v>
      </c>
      <c r="L180" s="10" t="s">
        <v>26</v>
      </c>
      <c r="M180" s="10" t="s">
        <v>26</v>
      </c>
      <c r="N180" s="10" t="s">
        <v>891</v>
      </c>
      <c r="O180" s="18" t="s">
        <v>243</v>
      </c>
      <c r="P180" s="10"/>
      <c r="Q180" s="10" t="s">
        <v>892</v>
      </c>
      <c r="R180" s="18" t="s">
        <v>797</v>
      </c>
      <c r="S180" s="10" t="s">
        <v>26</v>
      </c>
      <c r="T180" s="10" t="s">
        <v>26</v>
      </c>
      <c r="U180" s="10" t="s">
        <v>891</v>
      </c>
      <c r="V180" s="18" t="s">
        <v>243</v>
      </c>
      <c r="W180" s="10"/>
      <c r="X180" s="18" t="s">
        <v>893</v>
      </c>
      <c r="Y180" s="18" t="s">
        <v>894</v>
      </c>
      <c r="Z180" s="10" t="s">
        <v>38</v>
      </c>
      <c r="AA180" s="10" t="s">
        <v>39</v>
      </c>
      <c r="AB180" s="10" t="s">
        <v>40</v>
      </c>
      <c r="AC180" s="10" t="s">
        <v>41</v>
      </c>
      <c r="AD180" s="18" t="s">
        <v>42</v>
      </c>
      <c r="AE180" s="10" t="s">
        <v>43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f t="shared" si="31"/>
        <v>0</v>
      </c>
      <c r="AS180" s="10" t="s">
        <v>44</v>
      </c>
      <c r="AT180" s="10" t="s">
        <v>45</v>
      </c>
      <c r="AU180" s="18" t="s">
        <v>46</v>
      </c>
      <c r="AV180" s="10"/>
      <c r="AW180" s="46">
        <f t="shared" si="37"/>
        <v>0</v>
      </c>
      <c r="AX180" s="5">
        <f t="shared" si="32"/>
        <v>0</v>
      </c>
      <c r="AY180" s="10">
        <f>AY9</f>
        <v>0</v>
      </c>
      <c r="AZ180" s="5">
        <f t="shared" si="30"/>
        <v>0</v>
      </c>
      <c r="BA180" s="10">
        <v>4.3600000000000003</v>
      </c>
      <c r="BB180" s="5">
        <f>BA180*12</f>
        <v>52.320000000000007</v>
      </c>
      <c r="BC180" s="6">
        <v>4.2689999999999999E-2</v>
      </c>
      <c r="BD180" s="5">
        <f t="shared" si="33"/>
        <v>0</v>
      </c>
      <c r="BE180" s="5"/>
      <c r="BF180" s="5"/>
      <c r="BG180" s="7">
        <f t="shared" si="34"/>
        <v>52.320000000000007</v>
      </c>
      <c r="BH180" s="7">
        <f t="shared" si="35"/>
        <v>12.033600000000002</v>
      </c>
      <c r="BI180" s="7">
        <f t="shared" si="36"/>
        <v>64.353600000000014</v>
      </c>
    </row>
    <row r="181" spans="1:61" s="19" customFormat="1">
      <c r="A181" s="11" t="s">
        <v>2222</v>
      </c>
      <c r="B181" s="10" t="s">
        <v>24</v>
      </c>
      <c r="C181" s="10" t="s">
        <v>25</v>
      </c>
      <c r="D181" s="10" t="s">
        <v>26</v>
      </c>
      <c r="E181" s="10" t="s">
        <v>26</v>
      </c>
      <c r="F181" s="10" t="s">
        <v>27</v>
      </c>
      <c r="G181" s="18" t="s">
        <v>28</v>
      </c>
      <c r="H181" s="10"/>
      <c r="I181" s="18" t="s">
        <v>29</v>
      </c>
      <c r="J181" s="10" t="s">
        <v>895</v>
      </c>
      <c r="K181" s="18" t="s">
        <v>896</v>
      </c>
      <c r="L181" s="10" t="s">
        <v>26</v>
      </c>
      <c r="M181" s="10" t="s">
        <v>26</v>
      </c>
      <c r="N181" s="10" t="s">
        <v>897</v>
      </c>
      <c r="O181" s="18" t="s">
        <v>898</v>
      </c>
      <c r="P181" s="10"/>
      <c r="Q181" s="10" t="s">
        <v>895</v>
      </c>
      <c r="R181" s="18" t="s">
        <v>896</v>
      </c>
      <c r="S181" s="10" t="s">
        <v>26</v>
      </c>
      <c r="T181" s="10" t="s">
        <v>26</v>
      </c>
      <c r="U181" s="10" t="s">
        <v>897</v>
      </c>
      <c r="V181" s="18" t="s">
        <v>898</v>
      </c>
      <c r="W181" s="10"/>
      <c r="X181" s="18" t="s">
        <v>899</v>
      </c>
      <c r="Y181" s="18" t="s">
        <v>900</v>
      </c>
      <c r="Z181" s="10" t="s">
        <v>38</v>
      </c>
      <c r="AA181" s="10" t="s">
        <v>39</v>
      </c>
      <c r="AB181" s="10" t="s">
        <v>40</v>
      </c>
      <c r="AC181" s="10" t="s">
        <v>41</v>
      </c>
      <c r="AD181" s="18" t="s">
        <v>42</v>
      </c>
      <c r="AE181" s="10" t="s">
        <v>43</v>
      </c>
      <c r="AF181" s="10">
        <v>85073</v>
      </c>
      <c r="AG181" s="10">
        <v>68241</v>
      </c>
      <c r="AH181" s="10">
        <v>62937</v>
      </c>
      <c r="AI181" s="10">
        <v>3490</v>
      </c>
      <c r="AJ181" s="10">
        <v>5912</v>
      </c>
      <c r="AK181" s="10">
        <v>3732</v>
      </c>
      <c r="AL181" s="10">
        <v>1944</v>
      </c>
      <c r="AM181" s="10">
        <v>1256</v>
      </c>
      <c r="AN181" s="10">
        <v>7892</v>
      </c>
      <c r="AO181" s="10">
        <v>40131</v>
      </c>
      <c r="AP181" s="10">
        <v>62243</v>
      </c>
      <c r="AQ181" s="10">
        <v>84618</v>
      </c>
      <c r="AR181" s="10">
        <f t="shared" si="31"/>
        <v>427469</v>
      </c>
      <c r="AS181" s="10" t="s">
        <v>88</v>
      </c>
      <c r="AT181" s="10" t="s">
        <v>45</v>
      </c>
      <c r="AU181" s="18" t="s">
        <v>217</v>
      </c>
      <c r="AV181" s="10">
        <v>8760</v>
      </c>
      <c r="AW181" s="46">
        <f t="shared" si="37"/>
        <v>0</v>
      </c>
      <c r="AX181" s="5">
        <f t="shared" si="32"/>
        <v>0</v>
      </c>
      <c r="AY181" s="10">
        <f>K6</f>
        <v>0</v>
      </c>
      <c r="AZ181" s="5">
        <f t="shared" si="30"/>
        <v>0</v>
      </c>
      <c r="BA181" s="10">
        <v>4.6699999999999997E-3</v>
      </c>
      <c r="BB181" s="5">
        <f>BA181*AV181*AU181</f>
        <v>8959.1147999999994</v>
      </c>
      <c r="BC181" s="10">
        <v>1.7250000000000001E-2</v>
      </c>
      <c r="BD181" s="5">
        <f t="shared" si="33"/>
        <v>7373.8402500000002</v>
      </c>
      <c r="BE181" s="10"/>
      <c r="BF181" s="10"/>
      <c r="BG181" s="7">
        <f t="shared" si="34"/>
        <v>16332.95505</v>
      </c>
      <c r="BH181" s="7">
        <f t="shared" si="35"/>
        <v>3756.5796615000004</v>
      </c>
      <c r="BI181" s="7">
        <f t="shared" si="36"/>
        <v>20089.5347115</v>
      </c>
    </row>
    <row r="182" spans="1:61" s="19" customFormat="1">
      <c r="A182" s="11" t="s">
        <v>2223</v>
      </c>
      <c r="B182" s="10" t="s">
        <v>24</v>
      </c>
      <c r="C182" s="10" t="s">
        <v>25</v>
      </c>
      <c r="D182" s="10" t="s">
        <v>26</v>
      </c>
      <c r="E182" s="10" t="s">
        <v>26</v>
      </c>
      <c r="F182" s="10" t="s">
        <v>61</v>
      </c>
      <c r="G182" s="18" t="s">
        <v>28</v>
      </c>
      <c r="H182" s="10"/>
      <c r="I182" s="18" t="s">
        <v>29</v>
      </c>
      <c r="J182" s="10" t="s">
        <v>901</v>
      </c>
      <c r="K182" s="18" t="s">
        <v>902</v>
      </c>
      <c r="L182" s="10" t="s">
        <v>26</v>
      </c>
      <c r="M182" s="10" t="s">
        <v>26</v>
      </c>
      <c r="N182" s="10" t="s">
        <v>675</v>
      </c>
      <c r="O182" s="18" t="s">
        <v>829</v>
      </c>
      <c r="P182" s="10"/>
      <c r="Q182" s="10" t="s">
        <v>903</v>
      </c>
      <c r="R182" s="18" t="s">
        <v>902</v>
      </c>
      <c r="S182" s="10" t="s">
        <v>26</v>
      </c>
      <c r="T182" s="10" t="s">
        <v>26</v>
      </c>
      <c r="U182" s="10" t="s">
        <v>675</v>
      </c>
      <c r="V182" s="18" t="s">
        <v>829</v>
      </c>
      <c r="W182" s="10"/>
      <c r="X182" s="18" t="s">
        <v>904</v>
      </c>
      <c r="Y182" s="18" t="s">
        <v>905</v>
      </c>
      <c r="Z182" s="10" t="s">
        <v>38</v>
      </c>
      <c r="AA182" s="10" t="s">
        <v>39</v>
      </c>
      <c r="AB182" s="10" t="s">
        <v>40</v>
      </c>
      <c r="AC182" s="10" t="s">
        <v>41</v>
      </c>
      <c r="AD182" s="18" t="s">
        <v>42</v>
      </c>
      <c r="AE182" s="10" t="s">
        <v>43</v>
      </c>
      <c r="AF182" s="10">
        <v>867</v>
      </c>
      <c r="AG182" s="10">
        <v>867</v>
      </c>
      <c r="AH182" s="10">
        <v>867</v>
      </c>
      <c r="AI182" s="10">
        <v>866</v>
      </c>
      <c r="AJ182" s="10">
        <v>866</v>
      </c>
      <c r="AK182" s="10">
        <v>866</v>
      </c>
      <c r="AL182" s="10">
        <v>0</v>
      </c>
      <c r="AM182" s="10">
        <v>0</v>
      </c>
      <c r="AN182" s="10">
        <v>917</v>
      </c>
      <c r="AO182" s="10">
        <v>917</v>
      </c>
      <c r="AP182" s="10">
        <v>916</v>
      </c>
      <c r="AQ182" s="10">
        <v>916</v>
      </c>
      <c r="AR182" s="10">
        <f t="shared" si="31"/>
        <v>8865</v>
      </c>
      <c r="AS182" s="10" t="s">
        <v>304</v>
      </c>
      <c r="AT182" s="10" t="s">
        <v>45</v>
      </c>
      <c r="AU182" s="18" t="s">
        <v>46</v>
      </c>
      <c r="AV182" s="10"/>
      <c r="AW182" s="46">
        <f t="shared" si="37"/>
        <v>0</v>
      </c>
      <c r="AX182" s="5">
        <f t="shared" si="32"/>
        <v>0</v>
      </c>
      <c r="AY182" s="10">
        <f>H6</f>
        <v>0</v>
      </c>
      <c r="AZ182" s="5">
        <f t="shared" si="30"/>
        <v>0</v>
      </c>
      <c r="BA182" s="10">
        <v>9.48</v>
      </c>
      <c r="BB182" s="5">
        <f>BA182*12</f>
        <v>113.76</v>
      </c>
      <c r="BC182" s="6">
        <v>3.5580000000000001E-2</v>
      </c>
      <c r="BD182" s="5">
        <f t="shared" si="33"/>
        <v>315.41669999999999</v>
      </c>
      <c r="BE182" s="5"/>
      <c r="BF182" s="5"/>
      <c r="BG182" s="7">
        <f t="shared" si="34"/>
        <v>429.17669999999998</v>
      </c>
      <c r="BH182" s="7">
        <f t="shared" si="35"/>
        <v>98.710640999999995</v>
      </c>
      <c r="BI182" s="7">
        <f t="shared" si="36"/>
        <v>527.88734099999999</v>
      </c>
    </row>
    <row r="183" spans="1:61" s="19" customFormat="1">
      <c r="A183" s="11" t="s">
        <v>2224</v>
      </c>
      <c r="B183" s="10" t="s">
        <v>24</v>
      </c>
      <c r="C183" s="10" t="s">
        <v>25</v>
      </c>
      <c r="D183" s="10" t="s">
        <v>26</v>
      </c>
      <c r="E183" s="10" t="s">
        <v>26</v>
      </c>
      <c r="F183" s="10" t="s">
        <v>27</v>
      </c>
      <c r="G183" s="18" t="s">
        <v>28</v>
      </c>
      <c r="H183" s="10"/>
      <c r="I183" s="18" t="s">
        <v>29</v>
      </c>
      <c r="J183" s="10" t="s">
        <v>906</v>
      </c>
      <c r="K183" s="18" t="s">
        <v>907</v>
      </c>
      <c r="L183" s="10" t="s">
        <v>26</v>
      </c>
      <c r="M183" s="10" t="s">
        <v>26</v>
      </c>
      <c r="N183" s="10" t="s">
        <v>908</v>
      </c>
      <c r="O183" s="18" t="s">
        <v>114</v>
      </c>
      <c r="P183" s="10"/>
      <c r="Q183" s="10" t="s">
        <v>906</v>
      </c>
      <c r="R183" s="18" t="s">
        <v>907</v>
      </c>
      <c r="S183" s="10" t="s">
        <v>26</v>
      </c>
      <c r="T183" s="10" t="s">
        <v>26</v>
      </c>
      <c r="U183" s="10" t="s">
        <v>908</v>
      </c>
      <c r="V183" s="18" t="s">
        <v>114</v>
      </c>
      <c r="W183" s="10"/>
      <c r="X183" s="18" t="s">
        <v>909</v>
      </c>
      <c r="Y183" s="18" t="s">
        <v>910</v>
      </c>
      <c r="Z183" s="10" t="s">
        <v>38</v>
      </c>
      <c r="AA183" s="10" t="s">
        <v>39</v>
      </c>
      <c r="AB183" s="10" t="s">
        <v>40</v>
      </c>
      <c r="AC183" s="10" t="s">
        <v>41</v>
      </c>
      <c r="AD183" s="18" t="s">
        <v>42</v>
      </c>
      <c r="AE183" s="10" t="s">
        <v>43</v>
      </c>
      <c r="AF183" s="10">
        <v>0</v>
      </c>
      <c r="AG183" s="10">
        <v>24258</v>
      </c>
      <c r="AH183" s="10">
        <v>10919</v>
      </c>
      <c r="AI183" s="10">
        <v>3190</v>
      </c>
      <c r="AJ183" s="10">
        <v>3190</v>
      </c>
      <c r="AK183" s="10">
        <v>3190</v>
      </c>
      <c r="AL183" s="10">
        <v>8768</v>
      </c>
      <c r="AM183" s="10">
        <v>136</v>
      </c>
      <c r="AN183" s="10">
        <v>5700</v>
      </c>
      <c r="AO183" s="10">
        <v>27834</v>
      </c>
      <c r="AP183" s="10">
        <v>10322</v>
      </c>
      <c r="AQ183" s="10">
        <v>15512</v>
      </c>
      <c r="AR183" s="10">
        <f t="shared" si="31"/>
        <v>113019</v>
      </c>
      <c r="AS183" s="10" t="s">
        <v>99</v>
      </c>
      <c r="AT183" s="10" t="s">
        <v>45</v>
      </c>
      <c r="AU183" s="10"/>
      <c r="AV183" s="10"/>
      <c r="AW183" s="46">
        <f t="shared" si="37"/>
        <v>0</v>
      </c>
      <c r="AX183" s="5">
        <f t="shared" si="32"/>
        <v>0</v>
      </c>
      <c r="AY183" s="10">
        <f>I6</f>
        <v>0</v>
      </c>
      <c r="AZ183" s="5">
        <f t="shared" si="30"/>
        <v>0</v>
      </c>
      <c r="BA183" s="10">
        <v>30.84</v>
      </c>
      <c r="BB183" s="5">
        <f>BA183*12</f>
        <v>370.08</v>
      </c>
      <c r="BC183" s="6">
        <v>3.3070000000000002E-2</v>
      </c>
      <c r="BD183" s="5">
        <f t="shared" si="33"/>
        <v>3737.5383300000003</v>
      </c>
      <c r="BE183" s="5"/>
      <c r="BF183" s="5"/>
      <c r="BG183" s="7">
        <f t="shared" si="34"/>
        <v>4107.6183300000002</v>
      </c>
      <c r="BH183" s="7">
        <f t="shared" si="35"/>
        <v>944.75221590000012</v>
      </c>
      <c r="BI183" s="7">
        <f t="shared" si="36"/>
        <v>5052.3705459000003</v>
      </c>
    </row>
    <row r="184" spans="1:61" s="19" customFormat="1">
      <c r="A184" s="11" t="s">
        <v>2225</v>
      </c>
      <c r="B184" s="10" t="s">
        <v>24</v>
      </c>
      <c r="C184" s="10" t="s">
        <v>25</v>
      </c>
      <c r="D184" s="10" t="s">
        <v>26</v>
      </c>
      <c r="E184" s="10" t="s">
        <v>26</v>
      </c>
      <c r="F184" s="10" t="s">
        <v>27</v>
      </c>
      <c r="G184" s="18" t="s">
        <v>28</v>
      </c>
      <c r="H184" s="10"/>
      <c r="I184" s="18" t="s">
        <v>29</v>
      </c>
      <c r="J184" s="10" t="s">
        <v>906</v>
      </c>
      <c r="K184" s="18" t="s">
        <v>907</v>
      </c>
      <c r="L184" s="10" t="s">
        <v>26</v>
      </c>
      <c r="M184" s="10" t="s">
        <v>26</v>
      </c>
      <c r="N184" s="10" t="s">
        <v>908</v>
      </c>
      <c r="O184" s="18" t="s">
        <v>114</v>
      </c>
      <c r="P184" s="10"/>
      <c r="Q184" s="10" t="s">
        <v>906</v>
      </c>
      <c r="R184" s="18" t="s">
        <v>907</v>
      </c>
      <c r="S184" s="10" t="s">
        <v>26</v>
      </c>
      <c r="T184" s="10" t="s">
        <v>26</v>
      </c>
      <c r="U184" s="10" t="s">
        <v>908</v>
      </c>
      <c r="V184" s="18" t="s">
        <v>114</v>
      </c>
      <c r="W184" s="10"/>
      <c r="X184" s="18" t="s">
        <v>911</v>
      </c>
      <c r="Y184" s="18" t="s">
        <v>912</v>
      </c>
      <c r="Z184" s="10" t="s">
        <v>38</v>
      </c>
      <c r="AA184" s="10" t="s">
        <v>39</v>
      </c>
      <c r="AB184" s="10" t="s">
        <v>40</v>
      </c>
      <c r="AC184" s="10" t="s">
        <v>41</v>
      </c>
      <c r="AD184" s="18" t="s">
        <v>42</v>
      </c>
      <c r="AE184" s="10" t="s">
        <v>43</v>
      </c>
      <c r="AF184" s="10">
        <v>229511</v>
      </c>
      <c r="AG184" s="10">
        <v>180292</v>
      </c>
      <c r="AH184" s="10">
        <v>177925</v>
      </c>
      <c r="AI184" s="10">
        <v>99605</v>
      </c>
      <c r="AJ184" s="10">
        <v>79784</v>
      </c>
      <c r="AK184" s="10">
        <v>15606</v>
      </c>
      <c r="AL184" s="10">
        <v>14544</v>
      </c>
      <c r="AM184" s="10">
        <v>13299</v>
      </c>
      <c r="AN184" s="10">
        <v>30259</v>
      </c>
      <c r="AO184" s="10">
        <v>110409</v>
      </c>
      <c r="AP184" s="10">
        <v>153600</v>
      </c>
      <c r="AQ184" s="10">
        <v>208900</v>
      </c>
      <c r="AR184" s="10">
        <f t="shared" si="31"/>
        <v>1313734</v>
      </c>
      <c r="AS184" s="10" t="s">
        <v>229</v>
      </c>
      <c r="AT184" s="10" t="s">
        <v>45</v>
      </c>
      <c r="AU184" s="18" t="s">
        <v>913</v>
      </c>
      <c r="AV184" s="10">
        <v>8760</v>
      </c>
      <c r="AW184" s="46">
        <f t="shared" si="37"/>
        <v>0</v>
      </c>
      <c r="AX184" s="5">
        <f t="shared" si="32"/>
        <v>0</v>
      </c>
      <c r="AY184" s="10">
        <f>L6</f>
        <v>0</v>
      </c>
      <c r="AZ184" s="5">
        <f t="shared" si="30"/>
        <v>0</v>
      </c>
      <c r="BA184" s="10">
        <v>4.9699999999999996E-3</v>
      </c>
      <c r="BB184" s="5">
        <f>BA184*AV184*AU184</f>
        <v>33567.181199999999</v>
      </c>
      <c r="BC184" s="10">
        <v>1.7219999999999999E-2</v>
      </c>
      <c r="BD184" s="5">
        <f t="shared" si="33"/>
        <v>22622.499479999999</v>
      </c>
      <c r="BE184" s="10"/>
      <c r="BF184" s="10"/>
      <c r="BG184" s="7">
        <f t="shared" si="34"/>
        <v>56189.680679999998</v>
      </c>
      <c r="BH184" s="7">
        <f t="shared" si="35"/>
        <v>12923.6265564</v>
      </c>
      <c r="BI184" s="7">
        <f t="shared" si="36"/>
        <v>69113.307236399996</v>
      </c>
    </row>
    <row r="185" spans="1:61" s="19" customFormat="1">
      <c r="A185" s="11" t="s">
        <v>2226</v>
      </c>
      <c r="B185" s="10" t="s">
        <v>24</v>
      </c>
      <c r="C185" s="10" t="s">
        <v>25</v>
      </c>
      <c r="D185" s="10" t="s">
        <v>26</v>
      </c>
      <c r="E185" s="10" t="s">
        <v>26</v>
      </c>
      <c r="F185" s="10" t="s">
        <v>27</v>
      </c>
      <c r="G185" s="18" t="s">
        <v>28</v>
      </c>
      <c r="H185" s="10"/>
      <c r="I185" s="18" t="s">
        <v>29</v>
      </c>
      <c r="J185" s="10" t="s">
        <v>914</v>
      </c>
      <c r="K185" s="18" t="s">
        <v>915</v>
      </c>
      <c r="L185" s="10" t="s">
        <v>26</v>
      </c>
      <c r="M185" s="10" t="s">
        <v>26</v>
      </c>
      <c r="N185" s="10" t="s">
        <v>916</v>
      </c>
      <c r="O185" s="18" t="s">
        <v>917</v>
      </c>
      <c r="P185" s="10"/>
      <c r="Q185" s="10" t="s">
        <v>918</v>
      </c>
      <c r="R185" s="18" t="s">
        <v>915</v>
      </c>
      <c r="S185" s="10" t="s">
        <v>26</v>
      </c>
      <c r="T185" s="10" t="s">
        <v>26</v>
      </c>
      <c r="U185" s="10" t="s">
        <v>916</v>
      </c>
      <c r="V185" s="18" t="s">
        <v>917</v>
      </c>
      <c r="W185" s="10"/>
      <c r="X185" s="18" t="s">
        <v>919</v>
      </c>
      <c r="Y185" s="18" t="s">
        <v>920</v>
      </c>
      <c r="Z185" s="10" t="s">
        <v>38</v>
      </c>
      <c r="AA185" s="10" t="s">
        <v>39</v>
      </c>
      <c r="AB185" s="10" t="s">
        <v>40</v>
      </c>
      <c r="AC185" s="10" t="s">
        <v>41</v>
      </c>
      <c r="AD185" s="18" t="s">
        <v>42</v>
      </c>
      <c r="AE185" s="10" t="s">
        <v>43</v>
      </c>
      <c r="AF185" s="10">
        <v>0</v>
      </c>
      <c r="AG185" s="10">
        <v>0</v>
      </c>
      <c r="AH185" s="10">
        <v>0</v>
      </c>
      <c r="AI185" s="10">
        <v>2539</v>
      </c>
      <c r="AJ185" s="10">
        <v>0</v>
      </c>
      <c r="AK185" s="10">
        <v>0</v>
      </c>
      <c r="AL185" s="10">
        <v>0</v>
      </c>
      <c r="AM185" s="10">
        <v>2655</v>
      </c>
      <c r="AN185" s="10">
        <v>0</v>
      </c>
      <c r="AO185" s="10">
        <v>1097</v>
      </c>
      <c r="AP185" s="10">
        <v>0</v>
      </c>
      <c r="AQ185" s="10">
        <v>1959</v>
      </c>
      <c r="AR185" s="10">
        <f t="shared" si="31"/>
        <v>8250</v>
      </c>
      <c r="AS185" s="10" t="s">
        <v>304</v>
      </c>
      <c r="AT185" s="10" t="s">
        <v>45</v>
      </c>
      <c r="AU185" s="18" t="s">
        <v>46</v>
      </c>
      <c r="AV185" s="10"/>
      <c r="AW185" s="46">
        <f t="shared" si="37"/>
        <v>0</v>
      </c>
      <c r="AX185" s="5">
        <f t="shared" si="32"/>
        <v>0</v>
      </c>
      <c r="AY185" s="10">
        <f>H6</f>
        <v>0</v>
      </c>
      <c r="AZ185" s="5">
        <f t="shared" si="30"/>
        <v>0</v>
      </c>
      <c r="BA185" s="10">
        <v>9.48</v>
      </c>
      <c r="BB185" s="5">
        <f>BA185*12</f>
        <v>113.76</v>
      </c>
      <c r="BC185" s="6">
        <v>3.5580000000000001E-2</v>
      </c>
      <c r="BD185" s="5">
        <f t="shared" si="33"/>
        <v>293.53500000000003</v>
      </c>
      <c r="BE185" s="5"/>
      <c r="BF185" s="5"/>
      <c r="BG185" s="7">
        <f t="shared" si="34"/>
        <v>407.29500000000002</v>
      </c>
      <c r="BH185" s="7">
        <f t="shared" si="35"/>
        <v>93.677850000000007</v>
      </c>
      <c r="BI185" s="7">
        <f t="shared" si="36"/>
        <v>500.97284999999999</v>
      </c>
    </row>
    <row r="186" spans="1:61" s="19" customFormat="1">
      <c r="A186" s="11" t="s">
        <v>2227</v>
      </c>
      <c r="B186" s="10" t="s">
        <v>24</v>
      </c>
      <c r="C186" s="10" t="s">
        <v>25</v>
      </c>
      <c r="D186" s="10" t="s">
        <v>26</v>
      </c>
      <c r="E186" s="10" t="s">
        <v>26</v>
      </c>
      <c r="F186" s="10" t="s">
        <v>27</v>
      </c>
      <c r="G186" s="18" t="s">
        <v>28</v>
      </c>
      <c r="H186" s="10"/>
      <c r="I186" s="18" t="s">
        <v>29</v>
      </c>
      <c r="J186" s="10" t="s">
        <v>921</v>
      </c>
      <c r="K186" s="18" t="s">
        <v>922</v>
      </c>
      <c r="L186" s="10" t="s">
        <v>26</v>
      </c>
      <c r="M186" s="10" t="s">
        <v>26</v>
      </c>
      <c r="N186" s="10" t="s">
        <v>923</v>
      </c>
      <c r="O186" s="18" t="s">
        <v>898</v>
      </c>
      <c r="P186" s="10"/>
      <c r="Q186" s="10" t="s">
        <v>921</v>
      </c>
      <c r="R186" s="18" t="s">
        <v>922</v>
      </c>
      <c r="S186" s="10" t="s">
        <v>26</v>
      </c>
      <c r="T186" s="10" t="s">
        <v>26</v>
      </c>
      <c r="U186" s="10" t="s">
        <v>923</v>
      </c>
      <c r="V186" s="18" t="s">
        <v>898</v>
      </c>
      <c r="W186" s="10"/>
      <c r="X186" s="18" t="s">
        <v>924</v>
      </c>
      <c r="Y186" s="18" t="s">
        <v>925</v>
      </c>
      <c r="Z186" s="10" t="s">
        <v>38</v>
      </c>
      <c r="AA186" s="10" t="s">
        <v>39</v>
      </c>
      <c r="AB186" s="10" t="s">
        <v>40</v>
      </c>
      <c r="AC186" s="10" t="s">
        <v>41</v>
      </c>
      <c r="AD186" s="18" t="s">
        <v>42</v>
      </c>
      <c r="AE186" s="10" t="s">
        <v>43</v>
      </c>
      <c r="AF186" s="10">
        <v>14369</v>
      </c>
      <c r="AG186" s="10">
        <v>12121</v>
      </c>
      <c r="AH186" s="10">
        <v>9506</v>
      </c>
      <c r="AI186" s="10">
        <v>4924</v>
      </c>
      <c r="AJ186" s="10">
        <v>1972</v>
      </c>
      <c r="AK186" s="10">
        <v>1080</v>
      </c>
      <c r="AL186" s="10">
        <v>857</v>
      </c>
      <c r="AM186" s="10">
        <v>824</v>
      </c>
      <c r="AN186" s="10">
        <v>1930</v>
      </c>
      <c r="AO186" s="10">
        <v>6890</v>
      </c>
      <c r="AP186" s="10">
        <v>8905</v>
      </c>
      <c r="AQ186" s="10">
        <v>10931</v>
      </c>
      <c r="AR186" s="10">
        <f t="shared" si="31"/>
        <v>74309</v>
      </c>
      <c r="AS186" s="10" t="s">
        <v>88</v>
      </c>
      <c r="AT186" s="10" t="s">
        <v>45</v>
      </c>
      <c r="AU186" s="18" t="s">
        <v>185</v>
      </c>
      <c r="AV186" s="10">
        <v>8760</v>
      </c>
      <c r="AW186" s="46">
        <f t="shared" si="37"/>
        <v>0</v>
      </c>
      <c r="AX186" s="5">
        <f t="shared" si="32"/>
        <v>0</v>
      </c>
      <c r="AY186" s="10">
        <f>K6</f>
        <v>0</v>
      </c>
      <c r="AZ186" s="5">
        <f t="shared" si="30"/>
        <v>0</v>
      </c>
      <c r="BA186" s="10">
        <v>4.6699999999999997E-3</v>
      </c>
      <c r="BB186" s="5">
        <f>BA186*AV186*AU186</f>
        <v>17959.138800000001</v>
      </c>
      <c r="BC186" s="10">
        <v>1.7250000000000001E-2</v>
      </c>
      <c r="BD186" s="5">
        <f t="shared" si="33"/>
        <v>1281.8302500000002</v>
      </c>
      <c r="BE186" s="10"/>
      <c r="BF186" s="10"/>
      <c r="BG186" s="7">
        <f t="shared" si="34"/>
        <v>19240.96905</v>
      </c>
      <c r="BH186" s="7">
        <f t="shared" si="35"/>
        <v>4425.4228814999997</v>
      </c>
      <c r="BI186" s="7">
        <f t="shared" si="36"/>
        <v>23666.391931499998</v>
      </c>
    </row>
    <row r="187" spans="1:61" s="19" customFormat="1">
      <c r="A187" s="11" t="s">
        <v>2228</v>
      </c>
      <c r="B187" s="10" t="s">
        <v>24</v>
      </c>
      <c r="C187" s="10" t="s">
        <v>25</v>
      </c>
      <c r="D187" s="10" t="s">
        <v>26</v>
      </c>
      <c r="E187" s="10" t="s">
        <v>26</v>
      </c>
      <c r="F187" s="10" t="s">
        <v>27</v>
      </c>
      <c r="G187" s="18" t="s">
        <v>28</v>
      </c>
      <c r="H187" s="10"/>
      <c r="I187" s="18" t="s">
        <v>29</v>
      </c>
      <c r="J187" s="10" t="s">
        <v>926</v>
      </c>
      <c r="K187" s="18" t="s">
        <v>927</v>
      </c>
      <c r="L187" s="10" t="s">
        <v>26</v>
      </c>
      <c r="M187" s="10" t="s">
        <v>26</v>
      </c>
      <c r="N187" s="10" t="s">
        <v>928</v>
      </c>
      <c r="O187" s="18" t="s">
        <v>929</v>
      </c>
      <c r="P187" s="10"/>
      <c r="Q187" s="10" t="s">
        <v>926</v>
      </c>
      <c r="R187" s="18" t="s">
        <v>927</v>
      </c>
      <c r="S187" s="10" t="s">
        <v>26</v>
      </c>
      <c r="T187" s="10" t="s">
        <v>26</v>
      </c>
      <c r="U187" s="10" t="s">
        <v>928</v>
      </c>
      <c r="V187" s="18" t="s">
        <v>929</v>
      </c>
      <c r="W187" s="10"/>
      <c r="X187" s="18" t="s">
        <v>930</v>
      </c>
      <c r="Y187" s="18" t="s">
        <v>931</v>
      </c>
      <c r="Z187" s="10" t="s">
        <v>38</v>
      </c>
      <c r="AA187" s="10" t="s">
        <v>39</v>
      </c>
      <c r="AB187" s="10" t="s">
        <v>40</v>
      </c>
      <c r="AC187" s="10" t="s">
        <v>41</v>
      </c>
      <c r="AD187" s="18" t="s">
        <v>42</v>
      </c>
      <c r="AE187" s="10" t="s">
        <v>43</v>
      </c>
      <c r="AF187" s="10">
        <v>247</v>
      </c>
      <c r="AG187" s="10">
        <v>1068</v>
      </c>
      <c r="AH187" s="10">
        <v>817</v>
      </c>
      <c r="AI187" s="10">
        <v>34</v>
      </c>
      <c r="AJ187" s="10">
        <v>78</v>
      </c>
      <c r="AK187" s="10">
        <v>0</v>
      </c>
      <c r="AL187" s="10">
        <v>0</v>
      </c>
      <c r="AM187" s="10">
        <v>226</v>
      </c>
      <c r="AN187" s="10">
        <v>1490</v>
      </c>
      <c r="AO187" s="10">
        <v>484</v>
      </c>
      <c r="AP187" s="10">
        <v>79</v>
      </c>
      <c r="AQ187" s="10">
        <v>226</v>
      </c>
      <c r="AR187" s="10">
        <f t="shared" si="31"/>
        <v>4749</v>
      </c>
      <c r="AS187" s="10" t="s">
        <v>304</v>
      </c>
      <c r="AT187" s="10" t="s">
        <v>45</v>
      </c>
      <c r="AU187" s="18" t="s">
        <v>46</v>
      </c>
      <c r="AV187" s="10"/>
      <c r="AW187" s="46">
        <f t="shared" si="37"/>
        <v>0</v>
      </c>
      <c r="AX187" s="5">
        <f t="shared" si="32"/>
        <v>0</v>
      </c>
      <c r="AY187" s="10">
        <f>H6</f>
        <v>0</v>
      </c>
      <c r="AZ187" s="5">
        <f t="shared" si="30"/>
        <v>0</v>
      </c>
      <c r="BA187" s="10">
        <v>9.48</v>
      </c>
      <c r="BB187" s="5">
        <f>BA187*12</f>
        <v>113.76</v>
      </c>
      <c r="BC187" s="6">
        <v>3.5580000000000001E-2</v>
      </c>
      <c r="BD187" s="5">
        <f t="shared" si="33"/>
        <v>168.96942000000001</v>
      </c>
      <c r="BE187" s="5"/>
      <c r="BF187" s="5"/>
      <c r="BG187" s="7">
        <f t="shared" si="34"/>
        <v>282.72942</v>
      </c>
      <c r="BH187" s="7">
        <f t="shared" si="35"/>
        <v>65.027766600000007</v>
      </c>
      <c r="BI187" s="7">
        <f t="shared" si="36"/>
        <v>347.75718660000001</v>
      </c>
    </row>
    <row r="188" spans="1:61" s="19" customFormat="1">
      <c r="A188" s="11" t="s">
        <v>2229</v>
      </c>
      <c r="B188" s="10" t="s">
        <v>24</v>
      </c>
      <c r="C188" s="10" t="s">
        <v>25</v>
      </c>
      <c r="D188" s="10" t="s">
        <v>26</v>
      </c>
      <c r="E188" s="10" t="s">
        <v>26</v>
      </c>
      <c r="F188" s="10" t="s">
        <v>27</v>
      </c>
      <c r="G188" s="18" t="s">
        <v>28</v>
      </c>
      <c r="H188" s="10"/>
      <c r="I188" s="18" t="s">
        <v>29</v>
      </c>
      <c r="J188" s="10" t="s">
        <v>932</v>
      </c>
      <c r="K188" s="18" t="s">
        <v>933</v>
      </c>
      <c r="L188" s="10" t="s">
        <v>26</v>
      </c>
      <c r="M188" s="10" t="s">
        <v>26</v>
      </c>
      <c r="N188" s="10" t="s">
        <v>934</v>
      </c>
      <c r="O188" s="18" t="s">
        <v>123</v>
      </c>
      <c r="P188" s="10"/>
      <c r="Q188" s="10" t="s">
        <v>932</v>
      </c>
      <c r="R188" s="18" t="s">
        <v>933</v>
      </c>
      <c r="S188" s="10" t="s">
        <v>26</v>
      </c>
      <c r="T188" s="10" t="s">
        <v>26</v>
      </c>
      <c r="U188" s="10" t="s">
        <v>934</v>
      </c>
      <c r="V188" s="18" t="s">
        <v>123</v>
      </c>
      <c r="W188" s="10"/>
      <c r="X188" s="18" t="s">
        <v>935</v>
      </c>
      <c r="Y188" s="18" t="s">
        <v>936</v>
      </c>
      <c r="Z188" s="10" t="s">
        <v>38</v>
      </c>
      <c r="AA188" s="10" t="s">
        <v>39</v>
      </c>
      <c r="AB188" s="10" t="s">
        <v>40</v>
      </c>
      <c r="AC188" s="10" t="s">
        <v>41</v>
      </c>
      <c r="AD188" s="18" t="s">
        <v>42</v>
      </c>
      <c r="AE188" s="10" t="s">
        <v>43</v>
      </c>
      <c r="AF188" s="10">
        <v>52605</v>
      </c>
      <c r="AG188" s="10">
        <v>37858</v>
      </c>
      <c r="AH188" s="10">
        <v>35449</v>
      </c>
      <c r="AI188" s="10">
        <v>8125</v>
      </c>
      <c r="AJ188" s="10">
        <v>4696</v>
      </c>
      <c r="AK188" s="10">
        <v>4218</v>
      </c>
      <c r="AL188" s="10">
        <v>4080</v>
      </c>
      <c r="AM188" s="10">
        <v>3939</v>
      </c>
      <c r="AN188" s="10">
        <v>5010</v>
      </c>
      <c r="AO188" s="10">
        <v>20218</v>
      </c>
      <c r="AP188" s="10">
        <v>29475</v>
      </c>
      <c r="AQ188" s="10">
        <v>46989</v>
      </c>
      <c r="AR188" s="10">
        <f t="shared" si="31"/>
        <v>252662</v>
      </c>
      <c r="AS188" s="10" t="s">
        <v>88</v>
      </c>
      <c r="AT188" s="10" t="s">
        <v>45</v>
      </c>
      <c r="AU188" s="18" t="s">
        <v>133</v>
      </c>
      <c r="AV188" s="10">
        <v>8760</v>
      </c>
      <c r="AW188" s="46">
        <f t="shared" si="37"/>
        <v>0</v>
      </c>
      <c r="AX188" s="5">
        <f t="shared" si="32"/>
        <v>0</v>
      </c>
      <c r="AY188" s="10">
        <f>K6</f>
        <v>0</v>
      </c>
      <c r="AZ188" s="5">
        <f t="shared" si="30"/>
        <v>0</v>
      </c>
      <c r="BA188" s="10">
        <v>4.6699999999999997E-3</v>
      </c>
      <c r="BB188" s="5">
        <f>BA188*AV188*AU188</f>
        <v>4540.9211999999998</v>
      </c>
      <c r="BC188" s="10">
        <v>1.7250000000000001E-2</v>
      </c>
      <c r="BD188" s="5">
        <f t="shared" si="33"/>
        <v>4358.4195</v>
      </c>
      <c r="BE188" s="10"/>
      <c r="BF188" s="10"/>
      <c r="BG188" s="7">
        <f t="shared" si="34"/>
        <v>8899.3407000000007</v>
      </c>
      <c r="BH188" s="7">
        <f t="shared" si="35"/>
        <v>2046.8483610000003</v>
      </c>
      <c r="BI188" s="7">
        <f t="shared" si="36"/>
        <v>10946.189061000001</v>
      </c>
    </row>
    <row r="189" spans="1:61" s="19" customFormat="1">
      <c r="A189" s="11" t="s">
        <v>2230</v>
      </c>
      <c r="B189" s="10" t="s">
        <v>24</v>
      </c>
      <c r="C189" s="10" t="s">
        <v>25</v>
      </c>
      <c r="D189" s="10" t="s">
        <v>26</v>
      </c>
      <c r="E189" s="10" t="s">
        <v>26</v>
      </c>
      <c r="F189" s="10" t="s">
        <v>27</v>
      </c>
      <c r="G189" s="18" t="s">
        <v>28</v>
      </c>
      <c r="H189" s="10"/>
      <c r="I189" s="18" t="s">
        <v>29</v>
      </c>
      <c r="J189" s="10" t="s">
        <v>937</v>
      </c>
      <c r="K189" s="18" t="s">
        <v>938</v>
      </c>
      <c r="L189" s="10" t="s">
        <v>26</v>
      </c>
      <c r="M189" s="10" t="s">
        <v>26</v>
      </c>
      <c r="N189" s="10" t="s">
        <v>939</v>
      </c>
      <c r="O189" s="18" t="s">
        <v>940</v>
      </c>
      <c r="P189" s="10"/>
      <c r="Q189" s="10" t="s">
        <v>937</v>
      </c>
      <c r="R189" s="18" t="s">
        <v>938</v>
      </c>
      <c r="S189" s="10" t="s">
        <v>26</v>
      </c>
      <c r="T189" s="10" t="s">
        <v>26</v>
      </c>
      <c r="U189" s="10" t="s">
        <v>939</v>
      </c>
      <c r="V189" s="18" t="s">
        <v>940</v>
      </c>
      <c r="W189" s="10"/>
      <c r="X189" s="18" t="s">
        <v>941</v>
      </c>
      <c r="Y189" s="18" t="s">
        <v>942</v>
      </c>
      <c r="Z189" s="10" t="s">
        <v>38</v>
      </c>
      <c r="AA189" s="10" t="s">
        <v>39</v>
      </c>
      <c r="AB189" s="10" t="s">
        <v>97</v>
      </c>
      <c r="AC189" s="10" t="s">
        <v>41</v>
      </c>
      <c r="AD189" s="18" t="s">
        <v>42</v>
      </c>
      <c r="AE189" s="10"/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4068</v>
      </c>
      <c r="AR189" s="10">
        <f t="shared" si="31"/>
        <v>4068</v>
      </c>
      <c r="AS189" s="10" t="s">
        <v>304</v>
      </c>
      <c r="AT189" s="10" t="s">
        <v>943</v>
      </c>
      <c r="AU189" s="18" t="s">
        <v>46</v>
      </c>
      <c r="AV189" s="10"/>
      <c r="AW189" s="46">
        <f t="shared" si="37"/>
        <v>0</v>
      </c>
      <c r="AX189" s="5">
        <f t="shared" si="32"/>
        <v>0</v>
      </c>
      <c r="AY189" s="10">
        <f>H6</f>
        <v>0</v>
      </c>
      <c r="AZ189" s="5">
        <f t="shared" si="30"/>
        <v>0</v>
      </c>
      <c r="BA189" s="10">
        <v>9.48</v>
      </c>
      <c r="BB189" s="5">
        <f t="shared" ref="BB189:BB194" si="40">BA189*12</f>
        <v>113.76</v>
      </c>
      <c r="BC189" s="6">
        <v>3.5580000000000001E-2</v>
      </c>
      <c r="BD189" s="5">
        <f t="shared" si="33"/>
        <v>144.73944</v>
      </c>
      <c r="BE189" s="5"/>
      <c r="BF189" s="5"/>
      <c r="BG189" s="7">
        <f t="shared" si="34"/>
        <v>258.49943999999999</v>
      </c>
      <c r="BH189" s="7">
        <f t="shared" si="35"/>
        <v>59.454871199999999</v>
      </c>
      <c r="BI189" s="7">
        <f t="shared" si="36"/>
        <v>317.95431120000001</v>
      </c>
    </row>
    <row r="190" spans="1:61" s="19" customFormat="1">
      <c r="A190" s="11" t="s">
        <v>2231</v>
      </c>
      <c r="B190" s="10" t="s">
        <v>24</v>
      </c>
      <c r="C190" s="10" t="s">
        <v>25</v>
      </c>
      <c r="D190" s="10" t="s">
        <v>26</v>
      </c>
      <c r="E190" s="10" t="s">
        <v>26</v>
      </c>
      <c r="F190" s="10" t="s">
        <v>27</v>
      </c>
      <c r="G190" s="18" t="s">
        <v>28</v>
      </c>
      <c r="H190" s="10"/>
      <c r="I190" s="18" t="s">
        <v>29</v>
      </c>
      <c r="J190" s="10" t="s">
        <v>944</v>
      </c>
      <c r="K190" s="18" t="s">
        <v>945</v>
      </c>
      <c r="L190" s="10" t="s">
        <v>26</v>
      </c>
      <c r="M190" s="10" t="s">
        <v>26</v>
      </c>
      <c r="N190" s="10" t="s">
        <v>946</v>
      </c>
      <c r="O190" s="18" t="s">
        <v>947</v>
      </c>
      <c r="P190" s="10"/>
      <c r="Q190" s="10" t="s">
        <v>944</v>
      </c>
      <c r="R190" s="18" t="s">
        <v>945</v>
      </c>
      <c r="S190" s="10" t="s">
        <v>26</v>
      </c>
      <c r="T190" s="10" t="s">
        <v>26</v>
      </c>
      <c r="U190" s="10" t="s">
        <v>946</v>
      </c>
      <c r="V190" s="18" t="s">
        <v>243</v>
      </c>
      <c r="W190" s="10"/>
      <c r="X190" s="18" t="s">
        <v>948</v>
      </c>
      <c r="Y190" s="18" t="s">
        <v>949</v>
      </c>
      <c r="Z190" s="10" t="s">
        <v>38</v>
      </c>
      <c r="AA190" s="10" t="s">
        <v>39</v>
      </c>
      <c r="AB190" s="10" t="s">
        <v>40</v>
      </c>
      <c r="AC190" s="10" t="s">
        <v>41</v>
      </c>
      <c r="AD190" s="18" t="s">
        <v>42</v>
      </c>
      <c r="AE190" s="10" t="s">
        <v>43</v>
      </c>
      <c r="AF190" s="10">
        <v>75</v>
      </c>
      <c r="AG190" s="10">
        <v>75</v>
      </c>
      <c r="AH190" s="10">
        <v>75</v>
      </c>
      <c r="AI190" s="10">
        <v>75</v>
      </c>
      <c r="AJ190" s="10">
        <v>75</v>
      </c>
      <c r="AK190" s="10">
        <v>75</v>
      </c>
      <c r="AL190" s="10">
        <v>75</v>
      </c>
      <c r="AM190" s="10">
        <v>75</v>
      </c>
      <c r="AN190" s="10">
        <v>75</v>
      </c>
      <c r="AO190" s="10">
        <v>75</v>
      </c>
      <c r="AP190" s="10">
        <v>75</v>
      </c>
      <c r="AQ190" s="10">
        <v>75</v>
      </c>
      <c r="AR190" s="10">
        <f t="shared" si="31"/>
        <v>900</v>
      </c>
      <c r="AS190" s="10" t="s">
        <v>44</v>
      </c>
      <c r="AT190" s="10" t="s">
        <v>45</v>
      </c>
      <c r="AU190" s="18" t="s">
        <v>46</v>
      </c>
      <c r="AV190" s="10"/>
      <c r="AW190" s="46">
        <f t="shared" si="37"/>
        <v>0</v>
      </c>
      <c r="AX190" s="5">
        <f t="shared" si="32"/>
        <v>0</v>
      </c>
      <c r="AY190" s="10">
        <f>AY180</f>
        <v>0</v>
      </c>
      <c r="AZ190" s="5">
        <f t="shared" si="30"/>
        <v>0</v>
      </c>
      <c r="BA190" s="10">
        <v>4.3600000000000003</v>
      </c>
      <c r="BB190" s="5">
        <f t="shared" si="40"/>
        <v>52.320000000000007</v>
      </c>
      <c r="BC190" s="6">
        <v>4.2689999999999999E-2</v>
      </c>
      <c r="BD190" s="5">
        <f t="shared" si="33"/>
        <v>38.420999999999999</v>
      </c>
      <c r="BE190" s="5"/>
      <c r="BF190" s="5"/>
      <c r="BG190" s="7">
        <f t="shared" si="34"/>
        <v>90.741000000000014</v>
      </c>
      <c r="BH190" s="7">
        <f t="shared" si="35"/>
        <v>20.870430000000002</v>
      </c>
      <c r="BI190" s="7">
        <f t="shared" si="36"/>
        <v>111.61143000000001</v>
      </c>
    </row>
    <row r="191" spans="1:61" s="19" customFormat="1">
      <c r="A191" s="11" t="s">
        <v>2232</v>
      </c>
      <c r="B191" s="10" t="s">
        <v>24</v>
      </c>
      <c r="C191" s="10" t="s">
        <v>25</v>
      </c>
      <c r="D191" s="10" t="s">
        <v>26</v>
      </c>
      <c r="E191" s="10" t="s">
        <v>26</v>
      </c>
      <c r="F191" s="10" t="s">
        <v>27</v>
      </c>
      <c r="G191" s="18" t="s">
        <v>28</v>
      </c>
      <c r="H191" s="10"/>
      <c r="I191" s="18" t="s">
        <v>29</v>
      </c>
      <c r="J191" s="10" t="s">
        <v>944</v>
      </c>
      <c r="K191" s="18" t="s">
        <v>945</v>
      </c>
      <c r="L191" s="10" t="s">
        <v>26</v>
      </c>
      <c r="M191" s="10" t="s">
        <v>26</v>
      </c>
      <c r="N191" s="10" t="s">
        <v>946</v>
      </c>
      <c r="O191" s="18" t="s">
        <v>947</v>
      </c>
      <c r="P191" s="10"/>
      <c r="Q191" s="10" t="s">
        <v>944</v>
      </c>
      <c r="R191" s="18" t="s">
        <v>945</v>
      </c>
      <c r="S191" s="10" t="s">
        <v>26</v>
      </c>
      <c r="T191" s="10" t="s">
        <v>26</v>
      </c>
      <c r="U191" s="10" t="s">
        <v>946</v>
      </c>
      <c r="V191" s="18" t="s">
        <v>278</v>
      </c>
      <c r="W191" s="10"/>
      <c r="X191" s="18" t="s">
        <v>950</v>
      </c>
      <c r="Y191" s="18" t="s">
        <v>951</v>
      </c>
      <c r="Z191" s="10" t="s">
        <v>38</v>
      </c>
      <c r="AA191" s="10" t="s">
        <v>39</v>
      </c>
      <c r="AB191" s="10" t="s">
        <v>40</v>
      </c>
      <c r="AC191" s="10" t="s">
        <v>41</v>
      </c>
      <c r="AD191" s="18" t="s">
        <v>42</v>
      </c>
      <c r="AE191" s="10" t="s">
        <v>43</v>
      </c>
      <c r="AF191" s="10">
        <v>2126</v>
      </c>
      <c r="AG191" s="10">
        <v>324</v>
      </c>
      <c r="AH191" s="10">
        <v>324</v>
      </c>
      <c r="AI191" s="10">
        <v>324</v>
      </c>
      <c r="AJ191" s="10">
        <v>324</v>
      </c>
      <c r="AK191" s="10">
        <v>324</v>
      </c>
      <c r="AL191" s="10">
        <v>324</v>
      </c>
      <c r="AM191" s="10">
        <v>747</v>
      </c>
      <c r="AN191" s="10">
        <v>747</v>
      </c>
      <c r="AO191" s="10">
        <v>692</v>
      </c>
      <c r="AP191" s="10">
        <v>692</v>
      </c>
      <c r="AQ191" s="10">
        <v>735</v>
      </c>
      <c r="AR191" s="10">
        <f t="shared" si="31"/>
        <v>7683</v>
      </c>
      <c r="AS191" s="10" t="s">
        <v>99</v>
      </c>
      <c r="AT191" s="10" t="s">
        <v>45</v>
      </c>
      <c r="AU191" s="18" t="s">
        <v>46</v>
      </c>
      <c r="AV191" s="10"/>
      <c r="AW191" s="46">
        <f t="shared" si="37"/>
        <v>0</v>
      </c>
      <c r="AX191" s="5">
        <f t="shared" si="32"/>
        <v>0</v>
      </c>
      <c r="AY191" s="10">
        <f>I6</f>
        <v>0</v>
      </c>
      <c r="AZ191" s="5">
        <f t="shared" si="30"/>
        <v>0</v>
      </c>
      <c r="BA191" s="10">
        <v>30.84</v>
      </c>
      <c r="BB191" s="5">
        <f t="shared" si="40"/>
        <v>370.08</v>
      </c>
      <c r="BC191" s="6">
        <v>3.3070000000000002E-2</v>
      </c>
      <c r="BD191" s="5">
        <f t="shared" si="33"/>
        <v>254.07681000000002</v>
      </c>
      <c r="BE191" s="5"/>
      <c r="BF191" s="5"/>
      <c r="BG191" s="7">
        <f t="shared" si="34"/>
        <v>624.15680999999995</v>
      </c>
      <c r="BH191" s="7">
        <f t="shared" si="35"/>
        <v>143.5560663</v>
      </c>
      <c r="BI191" s="7">
        <f t="shared" si="36"/>
        <v>767.71287629999995</v>
      </c>
    </row>
    <row r="192" spans="1:61" s="19" customFormat="1">
      <c r="A192" s="11" t="s">
        <v>2233</v>
      </c>
      <c r="B192" s="10" t="s">
        <v>24</v>
      </c>
      <c r="C192" s="10" t="s">
        <v>25</v>
      </c>
      <c r="D192" s="10" t="s">
        <v>26</v>
      </c>
      <c r="E192" s="10" t="s">
        <v>26</v>
      </c>
      <c r="F192" s="10" t="s">
        <v>27</v>
      </c>
      <c r="G192" s="18" t="s">
        <v>28</v>
      </c>
      <c r="H192" s="10"/>
      <c r="I192" s="18" t="s">
        <v>29</v>
      </c>
      <c r="J192" s="10" t="s">
        <v>952</v>
      </c>
      <c r="K192" s="18" t="s">
        <v>377</v>
      </c>
      <c r="L192" s="10" t="s">
        <v>26</v>
      </c>
      <c r="M192" s="10" t="s">
        <v>26</v>
      </c>
      <c r="N192" s="10" t="s">
        <v>953</v>
      </c>
      <c r="O192" s="18" t="s">
        <v>954</v>
      </c>
      <c r="P192" s="10"/>
      <c r="Q192" s="10" t="s">
        <v>952</v>
      </c>
      <c r="R192" s="18" t="s">
        <v>377</v>
      </c>
      <c r="S192" s="10" t="s">
        <v>26</v>
      </c>
      <c r="T192" s="10" t="s">
        <v>26</v>
      </c>
      <c r="U192" s="10" t="s">
        <v>953</v>
      </c>
      <c r="V192" s="18" t="s">
        <v>954</v>
      </c>
      <c r="W192" s="10"/>
      <c r="X192" s="18" t="s">
        <v>955</v>
      </c>
      <c r="Y192" s="18" t="s">
        <v>956</v>
      </c>
      <c r="Z192" s="10" t="s">
        <v>38</v>
      </c>
      <c r="AA192" s="10" t="s">
        <v>39</v>
      </c>
      <c r="AB192" s="10" t="s">
        <v>40</v>
      </c>
      <c r="AC192" s="10" t="s">
        <v>414</v>
      </c>
      <c r="AD192" s="18" t="s">
        <v>42</v>
      </c>
      <c r="AE192" s="10" t="s">
        <v>126</v>
      </c>
      <c r="AF192" s="10">
        <v>507</v>
      </c>
      <c r="AG192" s="10">
        <v>507</v>
      </c>
      <c r="AH192" s="10">
        <v>507</v>
      </c>
      <c r="AI192" s="10">
        <v>507</v>
      </c>
      <c r="AJ192" s="10">
        <v>507</v>
      </c>
      <c r="AK192" s="10">
        <v>500</v>
      </c>
      <c r="AL192" s="10">
        <v>0</v>
      </c>
      <c r="AM192" s="10">
        <v>0</v>
      </c>
      <c r="AN192" s="10">
        <v>507</v>
      </c>
      <c r="AO192" s="10">
        <v>550</v>
      </c>
      <c r="AP192" s="10">
        <v>550</v>
      </c>
      <c r="AQ192" s="10">
        <v>500</v>
      </c>
      <c r="AR192" s="10">
        <f t="shared" si="31"/>
        <v>5142</v>
      </c>
      <c r="AS192" s="10" t="s">
        <v>304</v>
      </c>
      <c r="AT192" s="10" t="s">
        <v>45</v>
      </c>
      <c r="AU192" s="18" t="s">
        <v>46</v>
      </c>
      <c r="AV192" s="10"/>
      <c r="AW192" s="46">
        <f t="shared" si="37"/>
        <v>0</v>
      </c>
      <c r="AX192" s="5">
        <f t="shared" si="32"/>
        <v>0</v>
      </c>
      <c r="AY192" s="10">
        <f>H6</f>
        <v>0</v>
      </c>
      <c r="AZ192" s="5">
        <f t="shared" si="30"/>
        <v>0</v>
      </c>
      <c r="BA192" s="10">
        <v>9.48</v>
      </c>
      <c r="BB192" s="5">
        <f t="shared" si="40"/>
        <v>113.76</v>
      </c>
      <c r="BC192" s="6">
        <v>3.5580000000000001E-2</v>
      </c>
      <c r="BD192" s="5">
        <f t="shared" si="33"/>
        <v>182.95236</v>
      </c>
      <c r="BE192" s="5"/>
      <c r="BF192" s="5"/>
      <c r="BG192" s="7">
        <f t="shared" si="34"/>
        <v>296.71235999999999</v>
      </c>
      <c r="BH192" s="7">
        <f t="shared" si="35"/>
        <v>68.243842799999996</v>
      </c>
      <c r="BI192" s="7">
        <f t="shared" si="36"/>
        <v>364.95620279999997</v>
      </c>
    </row>
    <row r="193" spans="1:61" s="19" customFormat="1">
      <c r="A193" s="11" t="s">
        <v>2234</v>
      </c>
      <c r="B193" s="10" t="s">
        <v>24</v>
      </c>
      <c r="C193" s="10" t="s">
        <v>25</v>
      </c>
      <c r="D193" s="10" t="s">
        <v>26</v>
      </c>
      <c r="E193" s="10" t="s">
        <v>26</v>
      </c>
      <c r="F193" s="10" t="s">
        <v>61</v>
      </c>
      <c r="G193" s="18" t="s">
        <v>28</v>
      </c>
      <c r="H193" s="10"/>
      <c r="I193" s="18" t="s">
        <v>29</v>
      </c>
      <c r="J193" s="10" t="s">
        <v>957</v>
      </c>
      <c r="K193" s="18" t="s">
        <v>348</v>
      </c>
      <c r="L193" s="10" t="s">
        <v>26</v>
      </c>
      <c r="M193" s="10" t="s">
        <v>26</v>
      </c>
      <c r="N193" s="10" t="s">
        <v>958</v>
      </c>
      <c r="O193" s="18" t="s">
        <v>57</v>
      </c>
      <c r="P193" s="10"/>
      <c r="Q193" s="10" t="s">
        <v>957</v>
      </c>
      <c r="R193" s="18" t="s">
        <v>348</v>
      </c>
      <c r="S193" s="10" t="s">
        <v>26</v>
      </c>
      <c r="T193" s="10" t="s">
        <v>26</v>
      </c>
      <c r="U193" s="10" t="s">
        <v>958</v>
      </c>
      <c r="V193" s="18" t="s">
        <v>57</v>
      </c>
      <c r="W193" s="10"/>
      <c r="X193" s="18" t="s">
        <v>959</v>
      </c>
      <c r="Y193" s="18" t="s">
        <v>960</v>
      </c>
      <c r="Z193" s="10" t="s">
        <v>38</v>
      </c>
      <c r="AA193" s="10" t="s">
        <v>39</v>
      </c>
      <c r="AB193" s="10" t="s">
        <v>40</v>
      </c>
      <c r="AC193" s="10" t="s">
        <v>414</v>
      </c>
      <c r="AD193" s="18" t="s">
        <v>42</v>
      </c>
      <c r="AE193" s="10" t="s">
        <v>43</v>
      </c>
      <c r="AF193" s="10">
        <v>3180</v>
      </c>
      <c r="AG193" s="10">
        <v>3823</v>
      </c>
      <c r="AH193" s="10">
        <v>3671</v>
      </c>
      <c r="AI193" s="10">
        <v>3561</v>
      </c>
      <c r="AJ193" s="10">
        <v>0</v>
      </c>
      <c r="AK193" s="10">
        <v>0</v>
      </c>
      <c r="AL193" s="10">
        <v>0</v>
      </c>
      <c r="AM193" s="10">
        <v>0</v>
      </c>
      <c r="AN193" s="10">
        <v>2899</v>
      </c>
      <c r="AO193" s="10">
        <v>3775</v>
      </c>
      <c r="AP193" s="10">
        <v>2409</v>
      </c>
      <c r="AQ193" s="10">
        <v>3012</v>
      </c>
      <c r="AR193" s="10">
        <f t="shared" si="31"/>
        <v>26330</v>
      </c>
      <c r="AS193" s="10" t="s">
        <v>99</v>
      </c>
      <c r="AT193" s="10" t="s">
        <v>45</v>
      </c>
      <c r="AU193" s="18" t="s">
        <v>46</v>
      </c>
      <c r="AV193" s="10"/>
      <c r="AW193" s="46">
        <f t="shared" si="37"/>
        <v>0</v>
      </c>
      <c r="AX193" s="5">
        <f t="shared" si="32"/>
        <v>0</v>
      </c>
      <c r="AY193" s="10">
        <f>I6</f>
        <v>0</v>
      </c>
      <c r="AZ193" s="5">
        <f t="shared" si="30"/>
        <v>0</v>
      </c>
      <c r="BA193" s="10">
        <v>30.84</v>
      </c>
      <c r="BB193" s="5">
        <f t="shared" si="40"/>
        <v>370.08</v>
      </c>
      <c r="BC193" s="6">
        <v>3.3070000000000002E-2</v>
      </c>
      <c r="BD193" s="5">
        <f t="shared" si="33"/>
        <v>870.73310000000004</v>
      </c>
      <c r="BE193" s="5"/>
      <c r="BF193" s="5"/>
      <c r="BG193" s="7">
        <f t="shared" si="34"/>
        <v>1240.8131000000001</v>
      </c>
      <c r="BH193" s="7">
        <f t="shared" si="35"/>
        <v>285.38701300000002</v>
      </c>
      <c r="BI193" s="7">
        <f t="shared" si="36"/>
        <v>1526.2001130000001</v>
      </c>
    </row>
    <row r="194" spans="1:61" s="19" customFormat="1">
      <c r="A194" s="11" t="s">
        <v>2235</v>
      </c>
      <c r="B194" s="10" t="s">
        <v>24</v>
      </c>
      <c r="C194" s="10" t="s">
        <v>25</v>
      </c>
      <c r="D194" s="10" t="s">
        <v>26</v>
      </c>
      <c r="E194" s="10" t="s">
        <v>26</v>
      </c>
      <c r="F194" s="10" t="s">
        <v>27</v>
      </c>
      <c r="G194" s="18" t="s">
        <v>28</v>
      </c>
      <c r="H194" s="10"/>
      <c r="I194" s="18" t="s">
        <v>29</v>
      </c>
      <c r="J194" s="10" t="s">
        <v>961</v>
      </c>
      <c r="K194" s="18" t="s">
        <v>962</v>
      </c>
      <c r="L194" s="10" t="s">
        <v>26</v>
      </c>
      <c r="M194" s="10" t="s">
        <v>26</v>
      </c>
      <c r="N194" s="10" t="s">
        <v>963</v>
      </c>
      <c r="O194" s="18" t="s">
        <v>964</v>
      </c>
      <c r="P194" s="10"/>
      <c r="Q194" s="10" t="s">
        <v>961</v>
      </c>
      <c r="R194" s="18" t="s">
        <v>962</v>
      </c>
      <c r="S194" s="10" t="s">
        <v>26</v>
      </c>
      <c r="T194" s="10" t="s">
        <v>26</v>
      </c>
      <c r="U194" s="10" t="s">
        <v>963</v>
      </c>
      <c r="V194" s="18" t="s">
        <v>964</v>
      </c>
      <c r="W194" s="10"/>
      <c r="X194" s="18" t="s">
        <v>965</v>
      </c>
      <c r="Y194" s="18" t="s">
        <v>966</v>
      </c>
      <c r="Z194" s="10" t="s">
        <v>38</v>
      </c>
      <c r="AA194" s="10" t="s">
        <v>39</v>
      </c>
      <c r="AB194" s="10" t="s">
        <v>40</v>
      </c>
      <c r="AC194" s="10" t="s">
        <v>41</v>
      </c>
      <c r="AD194" s="18" t="s">
        <v>42</v>
      </c>
      <c r="AE194" s="10" t="s">
        <v>43</v>
      </c>
      <c r="AF194" s="10">
        <v>0</v>
      </c>
      <c r="AG194" s="10">
        <v>1317</v>
      </c>
      <c r="AH194" s="10">
        <v>0</v>
      </c>
      <c r="AI194" s="10">
        <v>1339</v>
      </c>
      <c r="AJ194" s="10">
        <v>0</v>
      </c>
      <c r="AK194" s="10">
        <v>1339</v>
      </c>
      <c r="AL194" s="10">
        <v>0</v>
      </c>
      <c r="AM194" s="10">
        <v>0</v>
      </c>
      <c r="AN194" s="10">
        <v>0</v>
      </c>
      <c r="AO194" s="10">
        <v>1339</v>
      </c>
      <c r="AP194" s="10">
        <v>0</v>
      </c>
      <c r="AQ194" s="10">
        <v>1339</v>
      </c>
      <c r="AR194" s="10">
        <f t="shared" si="31"/>
        <v>6673</v>
      </c>
      <c r="AS194" s="10" t="s">
        <v>304</v>
      </c>
      <c r="AT194" s="10" t="s">
        <v>45</v>
      </c>
      <c r="AU194" s="18" t="s">
        <v>46</v>
      </c>
      <c r="AV194" s="10"/>
      <c r="AW194" s="46">
        <f t="shared" si="37"/>
        <v>0</v>
      </c>
      <c r="AX194" s="5">
        <f t="shared" si="32"/>
        <v>0</v>
      </c>
      <c r="AY194" s="10">
        <f>H6</f>
        <v>0</v>
      </c>
      <c r="AZ194" s="5">
        <f t="shared" si="30"/>
        <v>0</v>
      </c>
      <c r="BA194" s="10">
        <v>9.48</v>
      </c>
      <c r="BB194" s="5">
        <f t="shared" si="40"/>
        <v>113.76</v>
      </c>
      <c r="BC194" s="6">
        <v>3.5580000000000001E-2</v>
      </c>
      <c r="BD194" s="5">
        <f t="shared" si="33"/>
        <v>237.42534000000001</v>
      </c>
      <c r="BE194" s="5"/>
      <c r="BF194" s="5"/>
      <c r="BG194" s="7">
        <f t="shared" si="34"/>
        <v>351.18534</v>
      </c>
      <c r="BH194" s="7">
        <f t="shared" si="35"/>
        <v>80.7726282</v>
      </c>
      <c r="BI194" s="7">
        <f t="shared" si="36"/>
        <v>431.95796819999998</v>
      </c>
    </row>
    <row r="195" spans="1:61" s="19" customFormat="1">
      <c r="A195" s="11" t="s">
        <v>2236</v>
      </c>
      <c r="B195" s="10" t="s">
        <v>24</v>
      </c>
      <c r="C195" s="10" t="s">
        <v>25</v>
      </c>
      <c r="D195" s="10" t="s">
        <v>26</v>
      </c>
      <c r="E195" s="10" t="s">
        <v>26</v>
      </c>
      <c r="F195" s="10" t="s">
        <v>27</v>
      </c>
      <c r="G195" s="18" t="s">
        <v>28</v>
      </c>
      <c r="H195" s="10"/>
      <c r="I195" s="18" t="s">
        <v>29</v>
      </c>
      <c r="J195" s="10" t="s">
        <v>967</v>
      </c>
      <c r="K195" s="18" t="s">
        <v>968</v>
      </c>
      <c r="L195" s="10" t="s">
        <v>26</v>
      </c>
      <c r="M195" s="10" t="s">
        <v>26</v>
      </c>
      <c r="N195" s="10" t="s">
        <v>969</v>
      </c>
      <c r="O195" s="10"/>
      <c r="P195" s="10"/>
      <c r="Q195" s="10" t="s">
        <v>970</v>
      </c>
      <c r="R195" s="18" t="s">
        <v>968</v>
      </c>
      <c r="S195" s="10" t="s">
        <v>26</v>
      </c>
      <c r="T195" s="10" t="s">
        <v>26</v>
      </c>
      <c r="U195" s="10" t="s">
        <v>969</v>
      </c>
      <c r="V195" s="18" t="s">
        <v>57</v>
      </c>
      <c r="W195" s="10"/>
      <c r="X195" s="18" t="s">
        <v>971</v>
      </c>
      <c r="Y195" s="18" t="s">
        <v>461</v>
      </c>
      <c r="Z195" s="10" t="s">
        <v>38</v>
      </c>
      <c r="AA195" s="10" t="s">
        <v>39</v>
      </c>
      <c r="AB195" s="10" t="s">
        <v>40</v>
      </c>
      <c r="AC195" s="10" t="s">
        <v>41</v>
      </c>
      <c r="AD195" s="18" t="s">
        <v>42</v>
      </c>
      <c r="AE195" s="10" t="s">
        <v>43</v>
      </c>
      <c r="AF195" s="10">
        <v>78311</v>
      </c>
      <c r="AG195" s="10">
        <v>66350</v>
      </c>
      <c r="AH195" s="10">
        <v>48155</v>
      </c>
      <c r="AI195" s="10">
        <v>16969</v>
      </c>
      <c r="AJ195" s="10">
        <v>14876</v>
      </c>
      <c r="AK195" s="10">
        <v>8470</v>
      </c>
      <c r="AL195" s="10">
        <v>4012</v>
      </c>
      <c r="AM195" s="10">
        <v>4878</v>
      </c>
      <c r="AN195" s="10">
        <v>4977</v>
      </c>
      <c r="AO195" s="10">
        <v>35550</v>
      </c>
      <c r="AP195" s="10">
        <v>70015</v>
      </c>
      <c r="AQ195" s="10">
        <v>80809</v>
      </c>
      <c r="AR195" s="10">
        <f t="shared" si="31"/>
        <v>433372</v>
      </c>
      <c r="AS195" s="10" t="s">
        <v>88</v>
      </c>
      <c r="AT195" s="10" t="s">
        <v>45</v>
      </c>
      <c r="AU195" s="18" t="s">
        <v>972</v>
      </c>
      <c r="AV195" s="10">
        <v>8760</v>
      </c>
      <c r="AW195" s="46">
        <f t="shared" si="37"/>
        <v>0</v>
      </c>
      <c r="AX195" s="5">
        <f t="shared" si="32"/>
        <v>0</v>
      </c>
      <c r="AY195" s="10">
        <f>K6</f>
        <v>0</v>
      </c>
      <c r="AZ195" s="5">
        <f t="shared" si="30"/>
        <v>0</v>
      </c>
      <c r="BA195" s="10">
        <v>4.6699999999999997E-3</v>
      </c>
      <c r="BB195" s="5">
        <f>BA195*AV195*AU195</f>
        <v>8509.1136000000006</v>
      </c>
      <c r="BC195" s="10">
        <v>1.7250000000000001E-2</v>
      </c>
      <c r="BD195" s="5">
        <f t="shared" si="33"/>
        <v>7475.6670000000004</v>
      </c>
      <c r="BE195" s="10"/>
      <c r="BF195" s="10"/>
      <c r="BG195" s="7">
        <f t="shared" si="34"/>
        <v>15984.780600000002</v>
      </c>
      <c r="BH195" s="7">
        <f t="shared" si="35"/>
        <v>3676.4995380000005</v>
      </c>
      <c r="BI195" s="7">
        <f t="shared" si="36"/>
        <v>19661.280138000002</v>
      </c>
    </row>
    <row r="196" spans="1:61" s="19" customFormat="1">
      <c r="A196" s="11" t="s">
        <v>2237</v>
      </c>
      <c r="B196" s="10" t="s">
        <v>24</v>
      </c>
      <c r="C196" s="10" t="s">
        <v>25</v>
      </c>
      <c r="D196" s="10" t="s">
        <v>26</v>
      </c>
      <c r="E196" s="10" t="s">
        <v>26</v>
      </c>
      <c r="F196" s="10" t="s">
        <v>27</v>
      </c>
      <c r="G196" s="18" t="s">
        <v>28</v>
      </c>
      <c r="H196" s="10"/>
      <c r="I196" s="18" t="s">
        <v>29</v>
      </c>
      <c r="J196" s="10" t="s">
        <v>967</v>
      </c>
      <c r="K196" s="18" t="s">
        <v>968</v>
      </c>
      <c r="L196" s="10" t="s">
        <v>26</v>
      </c>
      <c r="M196" s="10" t="s">
        <v>26</v>
      </c>
      <c r="N196" s="10" t="s">
        <v>969</v>
      </c>
      <c r="O196" s="10"/>
      <c r="P196" s="10"/>
      <c r="Q196" s="10" t="s">
        <v>970</v>
      </c>
      <c r="R196" s="18" t="s">
        <v>968</v>
      </c>
      <c r="S196" s="10" t="s">
        <v>26</v>
      </c>
      <c r="T196" s="10" t="s">
        <v>26</v>
      </c>
      <c r="U196" s="10" t="s">
        <v>969</v>
      </c>
      <c r="V196" s="18" t="s">
        <v>57</v>
      </c>
      <c r="W196" s="10"/>
      <c r="X196" s="18" t="s">
        <v>973</v>
      </c>
      <c r="Y196" s="18" t="s">
        <v>974</v>
      </c>
      <c r="Z196" s="10" t="s">
        <v>38</v>
      </c>
      <c r="AA196" s="10" t="s">
        <v>39</v>
      </c>
      <c r="AB196" s="10" t="s">
        <v>40</v>
      </c>
      <c r="AC196" s="10" t="s">
        <v>41</v>
      </c>
      <c r="AD196" s="18" t="s">
        <v>42</v>
      </c>
      <c r="AE196" s="10" t="s">
        <v>43</v>
      </c>
      <c r="AF196" s="10">
        <v>35145</v>
      </c>
      <c r="AG196" s="10">
        <v>27646</v>
      </c>
      <c r="AH196" s="10">
        <v>23045</v>
      </c>
      <c r="AI196" s="10">
        <v>9360</v>
      </c>
      <c r="AJ196" s="10">
        <v>3243</v>
      </c>
      <c r="AK196" s="10">
        <v>3008</v>
      </c>
      <c r="AL196" s="10">
        <v>2803</v>
      </c>
      <c r="AM196" s="10">
        <v>2513</v>
      </c>
      <c r="AN196" s="10">
        <v>4223</v>
      </c>
      <c r="AO196" s="10">
        <v>14409</v>
      </c>
      <c r="AP196" s="10">
        <v>24455</v>
      </c>
      <c r="AQ196" s="10">
        <v>36820</v>
      </c>
      <c r="AR196" s="10">
        <f t="shared" si="31"/>
        <v>186670</v>
      </c>
      <c r="AS196" s="10" t="s">
        <v>88</v>
      </c>
      <c r="AT196" s="10" t="s">
        <v>45</v>
      </c>
      <c r="AU196" s="18" t="s">
        <v>975</v>
      </c>
      <c r="AV196" s="10">
        <v>8760</v>
      </c>
      <c r="AW196" s="46">
        <f t="shared" si="37"/>
        <v>0</v>
      </c>
      <c r="AX196" s="5">
        <f t="shared" si="32"/>
        <v>0</v>
      </c>
      <c r="AY196" s="10">
        <f>K6</f>
        <v>0</v>
      </c>
      <c r="AZ196" s="5">
        <f t="shared" si="30"/>
        <v>0</v>
      </c>
      <c r="BA196" s="10">
        <v>4.6699999999999997E-3</v>
      </c>
      <c r="BB196" s="5">
        <f>BA196*AV196*AU196</f>
        <v>7650.0203999999994</v>
      </c>
      <c r="BC196" s="10">
        <v>1.7250000000000001E-2</v>
      </c>
      <c r="BD196" s="5">
        <f t="shared" si="33"/>
        <v>3220.0575000000003</v>
      </c>
      <c r="BE196" s="10"/>
      <c r="BF196" s="10"/>
      <c r="BG196" s="7">
        <f t="shared" si="34"/>
        <v>10870.0779</v>
      </c>
      <c r="BH196" s="7">
        <f t="shared" si="35"/>
        <v>2500.117917</v>
      </c>
      <c r="BI196" s="7">
        <f t="shared" si="36"/>
        <v>13370.195817</v>
      </c>
    </row>
    <row r="197" spans="1:61" s="19" customFormat="1">
      <c r="A197" s="11" t="s">
        <v>2238</v>
      </c>
      <c r="B197" s="10" t="s">
        <v>24</v>
      </c>
      <c r="C197" s="10" t="s">
        <v>25</v>
      </c>
      <c r="D197" s="10" t="s">
        <v>26</v>
      </c>
      <c r="E197" s="10" t="s">
        <v>26</v>
      </c>
      <c r="F197" s="10" t="s">
        <v>61</v>
      </c>
      <c r="G197" s="18" t="s">
        <v>28</v>
      </c>
      <c r="H197" s="10"/>
      <c r="I197" s="18" t="s">
        <v>29</v>
      </c>
      <c r="J197" s="10" t="s">
        <v>976</v>
      </c>
      <c r="K197" s="18" t="s">
        <v>977</v>
      </c>
      <c r="L197" s="10" t="s">
        <v>26</v>
      </c>
      <c r="M197" s="10" t="s">
        <v>26</v>
      </c>
      <c r="N197" s="10" t="s">
        <v>978</v>
      </c>
      <c r="O197" s="18" t="s">
        <v>290</v>
      </c>
      <c r="P197" s="10"/>
      <c r="Q197" s="10" t="s">
        <v>976</v>
      </c>
      <c r="R197" s="18" t="s">
        <v>977</v>
      </c>
      <c r="S197" s="10" t="s">
        <v>26</v>
      </c>
      <c r="T197" s="10" t="s">
        <v>26</v>
      </c>
      <c r="U197" s="10" t="s">
        <v>978</v>
      </c>
      <c r="V197" s="18" t="s">
        <v>290</v>
      </c>
      <c r="W197" s="10"/>
      <c r="X197" s="18" t="s">
        <v>979</v>
      </c>
      <c r="Y197" s="18" t="s">
        <v>980</v>
      </c>
      <c r="Z197" s="10" t="s">
        <v>38</v>
      </c>
      <c r="AA197" s="10" t="s">
        <v>39</v>
      </c>
      <c r="AB197" s="10" t="s">
        <v>40</v>
      </c>
      <c r="AC197" s="10" t="s">
        <v>41</v>
      </c>
      <c r="AD197" s="18" t="s">
        <v>42</v>
      </c>
      <c r="AE197" s="10" t="s">
        <v>43</v>
      </c>
      <c r="AF197" s="10">
        <v>0</v>
      </c>
      <c r="AG197" s="10">
        <v>0</v>
      </c>
      <c r="AH197" s="10">
        <v>2048</v>
      </c>
      <c r="AI197" s="10">
        <v>2048</v>
      </c>
      <c r="AJ197" s="10">
        <v>2048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f t="shared" si="31"/>
        <v>6144</v>
      </c>
      <c r="AS197" s="10" t="s">
        <v>99</v>
      </c>
      <c r="AT197" s="10" t="s">
        <v>45</v>
      </c>
      <c r="AU197" s="18" t="s">
        <v>46</v>
      </c>
      <c r="AV197" s="10"/>
      <c r="AW197" s="46">
        <f t="shared" si="37"/>
        <v>0</v>
      </c>
      <c r="AX197" s="5">
        <f t="shared" si="32"/>
        <v>0</v>
      </c>
      <c r="AY197" s="10">
        <f>I6</f>
        <v>0</v>
      </c>
      <c r="AZ197" s="5">
        <f t="shared" ref="AZ197:AZ260" si="41">AY197*12</f>
        <v>0</v>
      </c>
      <c r="BA197" s="10">
        <v>30.84</v>
      </c>
      <c r="BB197" s="5">
        <f>BA197*12</f>
        <v>370.08</v>
      </c>
      <c r="BC197" s="6">
        <v>3.3070000000000002E-2</v>
      </c>
      <c r="BD197" s="5">
        <f t="shared" si="33"/>
        <v>203.18208000000001</v>
      </c>
      <c r="BE197" s="5"/>
      <c r="BF197" s="5"/>
      <c r="BG197" s="7">
        <f t="shared" si="34"/>
        <v>573.26207999999997</v>
      </c>
      <c r="BH197" s="7">
        <f t="shared" si="35"/>
        <v>131.85027840000001</v>
      </c>
      <c r="BI197" s="7">
        <f t="shared" si="36"/>
        <v>705.11235839999995</v>
      </c>
    </row>
    <row r="198" spans="1:61" s="19" customFormat="1">
      <c r="A198" s="11" t="s">
        <v>2239</v>
      </c>
      <c r="B198" s="10" t="s">
        <v>24</v>
      </c>
      <c r="C198" s="10" t="s">
        <v>25</v>
      </c>
      <c r="D198" s="10" t="s">
        <v>26</v>
      </c>
      <c r="E198" s="10" t="s">
        <v>26</v>
      </c>
      <c r="F198" s="10" t="s">
        <v>981</v>
      </c>
      <c r="G198" s="18" t="s">
        <v>28</v>
      </c>
      <c r="H198" s="10"/>
      <c r="I198" s="18" t="s">
        <v>29</v>
      </c>
      <c r="J198" s="10" t="s">
        <v>982</v>
      </c>
      <c r="K198" s="18" t="s">
        <v>983</v>
      </c>
      <c r="L198" s="10" t="s">
        <v>26</v>
      </c>
      <c r="M198" s="10" t="s">
        <v>26</v>
      </c>
      <c r="N198" s="10" t="s">
        <v>984</v>
      </c>
      <c r="O198" s="18" t="s">
        <v>418</v>
      </c>
      <c r="P198" s="10"/>
      <c r="Q198" s="10" t="s">
        <v>982</v>
      </c>
      <c r="R198" s="18" t="s">
        <v>983</v>
      </c>
      <c r="S198" s="10" t="s">
        <v>26</v>
      </c>
      <c r="T198" s="10" t="s">
        <v>26</v>
      </c>
      <c r="U198" s="10" t="s">
        <v>985</v>
      </c>
      <c r="V198" s="18" t="s">
        <v>418</v>
      </c>
      <c r="W198" s="10"/>
      <c r="X198" s="18" t="s">
        <v>986</v>
      </c>
      <c r="Y198" s="18" t="s">
        <v>987</v>
      </c>
      <c r="Z198" s="10" t="s">
        <v>38</v>
      </c>
      <c r="AA198" s="10" t="s">
        <v>988</v>
      </c>
      <c r="AB198" s="10" t="s">
        <v>989</v>
      </c>
      <c r="AC198" s="10" t="s">
        <v>414</v>
      </c>
      <c r="AD198" s="18" t="s">
        <v>42</v>
      </c>
      <c r="AE198" s="10" t="s">
        <v>990</v>
      </c>
      <c r="AF198" s="10">
        <v>0</v>
      </c>
      <c r="AG198" s="10">
        <v>99</v>
      </c>
      <c r="AH198" s="10">
        <v>0</v>
      </c>
      <c r="AI198" s="10">
        <v>99</v>
      </c>
      <c r="AJ198" s="10">
        <v>0</v>
      </c>
      <c r="AK198" s="10">
        <v>99</v>
      </c>
      <c r="AL198" s="10">
        <v>0</v>
      </c>
      <c r="AM198" s="10">
        <v>99</v>
      </c>
      <c r="AN198" s="10">
        <v>0</v>
      </c>
      <c r="AO198" s="10">
        <v>77</v>
      </c>
      <c r="AP198" s="10">
        <v>0</v>
      </c>
      <c r="AQ198" s="10">
        <v>77</v>
      </c>
      <c r="AR198" s="10">
        <f t="shared" si="31"/>
        <v>550</v>
      </c>
      <c r="AS198" s="10" t="s">
        <v>44</v>
      </c>
      <c r="AT198" s="10" t="s">
        <v>45</v>
      </c>
      <c r="AU198" s="18" t="s">
        <v>991</v>
      </c>
      <c r="AV198" s="10"/>
      <c r="AW198" s="46">
        <f t="shared" si="37"/>
        <v>0</v>
      </c>
      <c r="AX198" s="5">
        <f t="shared" si="32"/>
        <v>0</v>
      </c>
      <c r="AY198" s="10">
        <f>AY9</f>
        <v>0</v>
      </c>
      <c r="AZ198" s="5">
        <f t="shared" si="41"/>
        <v>0</v>
      </c>
      <c r="BA198" s="10">
        <v>4.3600000000000003</v>
      </c>
      <c r="BB198" s="5">
        <f>BA198*12</f>
        <v>52.320000000000007</v>
      </c>
      <c r="BC198" s="6">
        <v>4.2689999999999999E-2</v>
      </c>
      <c r="BD198" s="5">
        <f t="shared" si="33"/>
        <v>23.479499999999998</v>
      </c>
      <c r="BE198" s="5"/>
      <c r="BF198" s="5"/>
      <c r="BG198" s="7">
        <f t="shared" si="34"/>
        <v>75.799500000000009</v>
      </c>
      <c r="BH198" s="7">
        <f t="shared" si="35"/>
        <v>17.433885000000004</v>
      </c>
      <c r="BI198" s="7">
        <f t="shared" si="36"/>
        <v>93.233385000000013</v>
      </c>
    </row>
    <row r="199" spans="1:61" s="19" customFormat="1">
      <c r="A199" s="11" t="s">
        <v>2240</v>
      </c>
      <c r="B199" s="10" t="s">
        <v>24</v>
      </c>
      <c r="C199" s="10" t="s">
        <v>25</v>
      </c>
      <c r="D199" s="10" t="s">
        <v>26</v>
      </c>
      <c r="E199" s="10" t="s">
        <v>26</v>
      </c>
      <c r="F199" s="10" t="s">
        <v>981</v>
      </c>
      <c r="G199" s="18" t="s">
        <v>28</v>
      </c>
      <c r="H199" s="10"/>
      <c r="I199" s="18" t="s">
        <v>29</v>
      </c>
      <c r="J199" s="10" t="s">
        <v>982</v>
      </c>
      <c r="K199" s="18" t="s">
        <v>983</v>
      </c>
      <c r="L199" s="10" t="s">
        <v>26</v>
      </c>
      <c r="M199" s="10" t="s">
        <v>26</v>
      </c>
      <c r="N199" s="10" t="s">
        <v>984</v>
      </c>
      <c r="O199" s="18" t="s">
        <v>418</v>
      </c>
      <c r="P199" s="10"/>
      <c r="Q199" s="10" t="s">
        <v>982</v>
      </c>
      <c r="R199" s="18" t="s">
        <v>983</v>
      </c>
      <c r="S199" s="10" t="s">
        <v>26</v>
      </c>
      <c r="T199" s="10" t="s">
        <v>26</v>
      </c>
      <c r="U199" s="10" t="s">
        <v>985</v>
      </c>
      <c r="V199" s="18" t="s">
        <v>418</v>
      </c>
      <c r="W199" s="10"/>
      <c r="X199" s="18" t="s">
        <v>992</v>
      </c>
      <c r="Y199" s="18" t="s">
        <v>993</v>
      </c>
      <c r="Z199" s="10" t="s">
        <v>38</v>
      </c>
      <c r="AA199" s="10" t="s">
        <v>39</v>
      </c>
      <c r="AB199" s="10" t="s">
        <v>40</v>
      </c>
      <c r="AC199" s="10" t="s">
        <v>41</v>
      </c>
      <c r="AD199" s="18" t="s">
        <v>42</v>
      </c>
      <c r="AE199" s="10" t="s">
        <v>43</v>
      </c>
      <c r="AF199" s="10">
        <v>19125</v>
      </c>
      <c r="AG199" s="10">
        <v>15553</v>
      </c>
      <c r="AH199" s="10">
        <v>14046</v>
      </c>
      <c r="AI199" s="10">
        <v>2335</v>
      </c>
      <c r="AJ199" s="10">
        <v>1858</v>
      </c>
      <c r="AK199" s="10">
        <v>1843</v>
      </c>
      <c r="AL199" s="10">
        <v>1345</v>
      </c>
      <c r="AM199" s="10">
        <v>1256</v>
      </c>
      <c r="AN199" s="10">
        <v>100</v>
      </c>
      <c r="AO199" s="10">
        <v>10683</v>
      </c>
      <c r="AP199" s="10">
        <v>15115</v>
      </c>
      <c r="AQ199" s="10">
        <v>20663</v>
      </c>
      <c r="AR199" s="10">
        <f t="shared" si="31"/>
        <v>103922</v>
      </c>
      <c r="AS199" s="10" t="s">
        <v>88</v>
      </c>
      <c r="AT199" s="10" t="s">
        <v>45</v>
      </c>
      <c r="AU199" s="18" t="s">
        <v>991</v>
      </c>
      <c r="AV199" s="10">
        <v>8760</v>
      </c>
      <c r="AW199" s="46">
        <f t="shared" si="37"/>
        <v>0</v>
      </c>
      <c r="AX199" s="5">
        <f t="shared" si="32"/>
        <v>0</v>
      </c>
      <c r="AY199" s="10">
        <f>K6</f>
        <v>0</v>
      </c>
      <c r="AZ199" s="5">
        <f t="shared" si="41"/>
        <v>0</v>
      </c>
      <c r="BA199" s="10">
        <v>4.6699999999999997E-3</v>
      </c>
      <c r="BB199" s="5">
        <f>BA199*AV199*AU199</f>
        <v>11659.121999999999</v>
      </c>
      <c r="BC199" s="10">
        <v>1.7250000000000001E-2</v>
      </c>
      <c r="BD199" s="5">
        <f t="shared" si="33"/>
        <v>1792.6545000000001</v>
      </c>
      <c r="BE199" s="10"/>
      <c r="BF199" s="10"/>
      <c r="BG199" s="7">
        <f t="shared" si="34"/>
        <v>13451.7765</v>
      </c>
      <c r="BH199" s="7">
        <f t="shared" si="35"/>
        <v>3093.9085950000003</v>
      </c>
      <c r="BI199" s="7">
        <f t="shared" si="36"/>
        <v>16545.685095000001</v>
      </c>
    </row>
    <row r="200" spans="1:61" s="19" customFormat="1">
      <c r="A200" s="11" t="s">
        <v>2241</v>
      </c>
      <c r="B200" s="10" t="s">
        <v>24</v>
      </c>
      <c r="C200" s="10" t="s">
        <v>25</v>
      </c>
      <c r="D200" s="10" t="s">
        <v>26</v>
      </c>
      <c r="E200" s="10" t="s">
        <v>26</v>
      </c>
      <c r="F200" s="10" t="s">
        <v>981</v>
      </c>
      <c r="G200" s="18" t="s">
        <v>28</v>
      </c>
      <c r="H200" s="10"/>
      <c r="I200" s="18" t="s">
        <v>29</v>
      </c>
      <c r="J200" s="10" t="s">
        <v>982</v>
      </c>
      <c r="K200" s="18" t="s">
        <v>983</v>
      </c>
      <c r="L200" s="10" t="s">
        <v>26</v>
      </c>
      <c r="M200" s="10" t="s">
        <v>26</v>
      </c>
      <c r="N200" s="10" t="s">
        <v>984</v>
      </c>
      <c r="O200" s="18" t="s">
        <v>418</v>
      </c>
      <c r="P200" s="10"/>
      <c r="Q200" s="10" t="s">
        <v>982</v>
      </c>
      <c r="R200" s="18" t="s">
        <v>994</v>
      </c>
      <c r="S200" s="10" t="s">
        <v>26</v>
      </c>
      <c r="T200" s="10" t="s">
        <v>26</v>
      </c>
      <c r="U200" s="10" t="s">
        <v>995</v>
      </c>
      <c r="V200" s="18" t="s">
        <v>885</v>
      </c>
      <c r="W200" s="10"/>
      <c r="X200" s="18" t="s">
        <v>996</v>
      </c>
      <c r="Y200" s="18" t="s">
        <v>997</v>
      </c>
      <c r="Z200" s="10" t="s">
        <v>38</v>
      </c>
      <c r="AA200" s="10" t="s">
        <v>39</v>
      </c>
      <c r="AB200" s="10" t="s">
        <v>40</v>
      </c>
      <c r="AC200" s="10" t="s">
        <v>41</v>
      </c>
      <c r="AD200" s="18" t="s">
        <v>42</v>
      </c>
      <c r="AE200" s="10" t="s">
        <v>43</v>
      </c>
      <c r="AF200" s="10">
        <v>78683</v>
      </c>
      <c r="AG200" s="10">
        <v>64903</v>
      </c>
      <c r="AH200" s="10">
        <v>52933</v>
      </c>
      <c r="AI200" s="10">
        <v>797</v>
      </c>
      <c r="AJ200" s="10">
        <v>23659</v>
      </c>
      <c r="AK200" s="10">
        <v>11479</v>
      </c>
      <c r="AL200" s="10">
        <v>5797</v>
      </c>
      <c r="AM200" s="10">
        <v>5421</v>
      </c>
      <c r="AN200" s="10">
        <v>6262</v>
      </c>
      <c r="AO200" s="10">
        <v>34266</v>
      </c>
      <c r="AP200" s="10">
        <v>58058</v>
      </c>
      <c r="AQ200" s="10">
        <v>82292</v>
      </c>
      <c r="AR200" s="10">
        <f t="shared" si="31"/>
        <v>424550</v>
      </c>
      <c r="AS200" s="10" t="s">
        <v>88</v>
      </c>
      <c r="AT200" s="10" t="s">
        <v>45</v>
      </c>
      <c r="AU200" s="18" t="s">
        <v>818</v>
      </c>
      <c r="AV200" s="10">
        <v>8760</v>
      </c>
      <c r="AW200" s="46">
        <f t="shared" si="37"/>
        <v>0</v>
      </c>
      <c r="AX200" s="5">
        <f t="shared" si="32"/>
        <v>0</v>
      </c>
      <c r="AY200" s="10">
        <f>K6</f>
        <v>0</v>
      </c>
      <c r="AZ200" s="5">
        <f t="shared" si="41"/>
        <v>0</v>
      </c>
      <c r="BA200" s="10">
        <v>4.6699999999999997E-3</v>
      </c>
      <c r="BB200" s="5">
        <f>BA200*AV200*AU200</f>
        <v>11209.120799999999</v>
      </c>
      <c r="BC200" s="10">
        <v>1.7250000000000001E-2</v>
      </c>
      <c r="BD200" s="5">
        <f t="shared" si="33"/>
        <v>7323.4875000000002</v>
      </c>
      <c r="BE200" s="10"/>
      <c r="BF200" s="10"/>
      <c r="BG200" s="7">
        <f t="shared" si="34"/>
        <v>18532.6083</v>
      </c>
      <c r="BH200" s="7">
        <f t="shared" si="35"/>
        <v>4262.4999090000001</v>
      </c>
      <c r="BI200" s="7">
        <f t="shared" si="36"/>
        <v>22795.108208999998</v>
      </c>
    </row>
    <row r="201" spans="1:61" s="19" customFormat="1">
      <c r="A201" s="11" t="s">
        <v>2242</v>
      </c>
      <c r="B201" s="10" t="s">
        <v>24</v>
      </c>
      <c r="C201" s="10" t="s">
        <v>25</v>
      </c>
      <c r="D201" s="10" t="s">
        <v>26</v>
      </c>
      <c r="E201" s="10" t="s">
        <v>26</v>
      </c>
      <c r="F201" s="10" t="s">
        <v>61</v>
      </c>
      <c r="G201" s="18" t="s">
        <v>28</v>
      </c>
      <c r="H201" s="10"/>
      <c r="I201" s="18" t="s">
        <v>29</v>
      </c>
      <c r="J201" s="10" t="s">
        <v>998</v>
      </c>
      <c r="K201" s="18" t="s">
        <v>999</v>
      </c>
      <c r="L201" s="10" t="s">
        <v>26</v>
      </c>
      <c r="M201" s="10" t="s">
        <v>26</v>
      </c>
      <c r="N201" s="10" t="s">
        <v>1000</v>
      </c>
      <c r="O201" s="18" t="s">
        <v>172</v>
      </c>
      <c r="P201" s="10"/>
      <c r="Q201" s="10" t="s">
        <v>998</v>
      </c>
      <c r="R201" s="18" t="s">
        <v>999</v>
      </c>
      <c r="S201" s="10" t="s">
        <v>26</v>
      </c>
      <c r="T201" s="10" t="s">
        <v>26</v>
      </c>
      <c r="U201" s="10" t="s">
        <v>1000</v>
      </c>
      <c r="V201" s="18" t="s">
        <v>172</v>
      </c>
      <c r="W201" s="10"/>
      <c r="X201" s="18" t="s">
        <v>1001</v>
      </c>
      <c r="Y201" s="18" t="s">
        <v>1002</v>
      </c>
      <c r="Z201" s="10" t="s">
        <v>38</v>
      </c>
      <c r="AA201" s="10" t="s">
        <v>39</v>
      </c>
      <c r="AB201" s="10" t="s">
        <v>40</v>
      </c>
      <c r="AC201" s="10" t="s">
        <v>41</v>
      </c>
      <c r="AD201" s="18" t="s">
        <v>42</v>
      </c>
      <c r="AE201" s="10" t="s">
        <v>43</v>
      </c>
      <c r="AF201" s="10">
        <v>0</v>
      </c>
      <c r="AG201" s="10">
        <v>0</v>
      </c>
      <c r="AH201" s="10">
        <v>0</v>
      </c>
      <c r="AI201" s="10">
        <v>4980</v>
      </c>
      <c r="AJ201" s="10">
        <v>538</v>
      </c>
      <c r="AK201" s="10">
        <v>0</v>
      </c>
      <c r="AL201" s="10">
        <v>823</v>
      </c>
      <c r="AM201" s="10">
        <v>0</v>
      </c>
      <c r="AN201" s="10">
        <v>2376</v>
      </c>
      <c r="AO201" s="10">
        <v>538</v>
      </c>
      <c r="AP201" s="10">
        <v>0</v>
      </c>
      <c r="AQ201" s="10">
        <v>801</v>
      </c>
      <c r="AR201" s="10">
        <f t="shared" ref="AR201:AR264" si="42">SUM(AF201:AQ201)</f>
        <v>10056</v>
      </c>
      <c r="AS201" s="10" t="s">
        <v>304</v>
      </c>
      <c r="AT201" s="10" t="s">
        <v>45</v>
      </c>
      <c r="AU201" s="18" t="s">
        <v>46</v>
      </c>
      <c r="AV201" s="10"/>
      <c r="AW201" s="46">
        <f t="shared" si="37"/>
        <v>0</v>
      </c>
      <c r="AX201" s="5">
        <f t="shared" ref="AX201:AX264" si="43">AW201*AR201</f>
        <v>0</v>
      </c>
      <c r="AY201" s="10">
        <f>H6</f>
        <v>0</v>
      </c>
      <c r="AZ201" s="5">
        <f t="shared" si="41"/>
        <v>0</v>
      </c>
      <c r="BA201" s="10">
        <v>9.48</v>
      </c>
      <c r="BB201" s="5">
        <f>BA201*12</f>
        <v>113.76</v>
      </c>
      <c r="BC201" s="6">
        <v>3.5580000000000001E-2</v>
      </c>
      <c r="BD201" s="5">
        <f t="shared" ref="BD201:BD264" si="44">BC201*AR201</f>
        <v>357.79248000000001</v>
      </c>
      <c r="BE201" s="5"/>
      <c r="BF201" s="5"/>
      <c r="BG201" s="7">
        <f t="shared" ref="BG201:BG264" si="45">BD201+BB201+AZ201+AX201+BF201</f>
        <v>471.55248</v>
      </c>
      <c r="BH201" s="7">
        <f t="shared" ref="BH201:BH264" si="46">BG201*0.23</f>
        <v>108.45707040000001</v>
      </c>
      <c r="BI201" s="7">
        <f t="shared" ref="BI201:BI264" si="47">BH201+BG201</f>
        <v>580.00955039999997</v>
      </c>
    </row>
    <row r="202" spans="1:61" s="19" customFormat="1">
      <c r="A202" s="11" t="s">
        <v>2243</v>
      </c>
      <c r="B202" s="10" t="s">
        <v>24</v>
      </c>
      <c r="C202" s="10" t="s">
        <v>25</v>
      </c>
      <c r="D202" s="10" t="s">
        <v>26</v>
      </c>
      <c r="E202" s="10" t="s">
        <v>26</v>
      </c>
      <c r="F202" s="10" t="s">
        <v>27</v>
      </c>
      <c r="G202" s="18" t="s">
        <v>28</v>
      </c>
      <c r="H202" s="10"/>
      <c r="I202" s="18" t="s">
        <v>29</v>
      </c>
      <c r="J202" s="10" t="s">
        <v>1003</v>
      </c>
      <c r="K202" s="18" t="s">
        <v>1004</v>
      </c>
      <c r="L202" s="10" t="s">
        <v>26</v>
      </c>
      <c r="M202" s="10" t="s">
        <v>26</v>
      </c>
      <c r="N202" s="10" t="s">
        <v>1005</v>
      </c>
      <c r="O202" s="18" t="s">
        <v>1006</v>
      </c>
      <c r="P202" s="10"/>
      <c r="Q202" s="10" t="s">
        <v>1003</v>
      </c>
      <c r="R202" s="18" t="s">
        <v>1004</v>
      </c>
      <c r="S202" s="10" t="s">
        <v>26</v>
      </c>
      <c r="T202" s="10" t="s">
        <v>26</v>
      </c>
      <c r="U202" s="10" t="s">
        <v>1005</v>
      </c>
      <c r="V202" s="18" t="s">
        <v>1006</v>
      </c>
      <c r="W202" s="10"/>
      <c r="X202" s="18" t="s">
        <v>1007</v>
      </c>
      <c r="Y202" s="18" t="s">
        <v>1008</v>
      </c>
      <c r="Z202" s="10" t="s">
        <v>38</v>
      </c>
      <c r="AA202" s="10" t="s">
        <v>39</v>
      </c>
      <c r="AB202" s="10" t="s">
        <v>97</v>
      </c>
      <c r="AC202" s="10" t="s">
        <v>41</v>
      </c>
      <c r="AD202" s="18" t="s">
        <v>42</v>
      </c>
      <c r="AE202" s="10" t="s">
        <v>43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f t="shared" si="42"/>
        <v>0</v>
      </c>
      <c r="AS202" s="10" t="s">
        <v>44</v>
      </c>
      <c r="AT202" s="10" t="s">
        <v>943</v>
      </c>
      <c r="AU202" s="18" t="s">
        <v>46</v>
      </c>
      <c r="AV202" s="10"/>
      <c r="AW202" s="46">
        <f t="shared" si="37"/>
        <v>0</v>
      </c>
      <c r="AX202" s="5">
        <f t="shared" si="43"/>
        <v>0</v>
      </c>
      <c r="AY202" s="10">
        <f>AY190</f>
        <v>0</v>
      </c>
      <c r="AZ202" s="5">
        <f t="shared" si="41"/>
        <v>0</v>
      </c>
      <c r="BA202" s="10">
        <v>4.3600000000000003</v>
      </c>
      <c r="BB202" s="5">
        <f>BA202*12</f>
        <v>52.320000000000007</v>
      </c>
      <c r="BC202" s="6">
        <v>4.2689999999999999E-2</v>
      </c>
      <c r="BD202" s="5">
        <f t="shared" si="44"/>
        <v>0</v>
      </c>
      <c r="BE202" s="5"/>
      <c r="BF202" s="5"/>
      <c r="BG202" s="7">
        <f t="shared" si="45"/>
        <v>52.320000000000007</v>
      </c>
      <c r="BH202" s="7">
        <f t="shared" si="46"/>
        <v>12.033600000000002</v>
      </c>
      <c r="BI202" s="7">
        <f t="shared" si="47"/>
        <v>64.353600000000014</v>
      </c>
    </row>
    <row r="203" spans="1:61" s="19" customFormat="1">
      <c r="A203" s="11" t="s">
        <v>2244</v>
      </c>
      <c r="B203" s="10" t="s">
        <v>24</v>
      </c>
      <c r="C203" s="10" t="s">
        <v>25</v>
      </c>
      <c r="D203" s="10" t="s">
        <v>26</v>
      </c>
      <c r="E203" s="10" t="s">
        <v>26</v>
      </c>
      <c r="F203" s="10" t="s">
        <v>27</v>
      </c>
      <c r="G203" s="18" t="s">
        <v>28</v>
      </c>
      <c r="H203" s="10"/>
      <c r="I203" s="18" t="s">
        <v>29</v>
      </c>
      <c r="J203" s="10" t="s">
        <v>1009</v>
      </c>
      <c r="K203" s="18" t="s">
        <v>396</v>
      </c>
      <c r="L203" s="10" t="s">
        <v>26</v>
      </c>
      <c r="M203" s="10" t="s">
        <v>26</v>
      </c>
      <c r="N203" s="10" t="s">
        <v>397</v>
      </c>
      <c r="O203" s="18" t="s">
        <v>1010</v>
      </c>
      <c r="P203" s="10"/>
      <c r="Q203" s="10" t="s">
        <v>1011</v>
      </c>
      <c r="R203" s="18" t="s">
        <v>396</v>
      </c>
      <c r="S203" s="10" t="s">
        <v>26</v>
      </c>
      <c r="T203" s="10" t="s">
        <v>26</v>
      </c>
      <c r="U203" s="10" t="s">
        <v>397</v>
      </c>
      <c r="V203" s="18" t="s">
        <v>183</v>
      </c>
      <c r="W203" s="10"/>
      <c r="X203" s="18" t="s">
        <v>1012</v>
      </c>
      <c r="Y203" s="18" t="s">
        <v>1013</v>
      </c>
      <c r="Z203" s="10" t="s">
        <v>38</v>
      </c>
      <c r="AA203" s="10" t="s">
        <v>39</v>
      </c>
      <c r="AB203" s="10" t="s">
        <v>40</v>
      </c>
      <c r="AC203" s="10" t="s">
        <v>41</v>
      </c>
      <c r="AD203" s="18" t="s">
        <v>42</v>
      </c>
      <c r="AE203" s="10" t="s">
        <v>43</v>
      </c>
      <c r="AF203" s="10">
        <v>85838</v>
      </c>
      <c r="AG203" s="10">
        <v>75327</v>
      </c>
      <c r="AH203" s="10">
        <v>73667</v>
      </c>
      <c r="AI203" s="10">
        <v>9876</v>
      </c>
      <c r="AJ203" s="10">
        <v>8761</v>
      </c>
      <c r="AK203" s="10">
        <v>8606</v>
      </c>
      <c r="AL203" s="10">
        <v>8623</v>
      </c>
      <c r="AM203" s="10">
        <v>8092</v>
      </c>
      <c r="AN203" s="10">
        <v>9011</v>
      </c>
      <c r="AO203" s="10">
        <v>31992</v>
      </c>
      <c r="AP203" s="10">
        <v>69349</v>
      </c>
      <c r="AQ203" s="10">
        <v>89484</v>
      </c>
      <c r="AR203" s="10">
        <f t="shared" si="42"/>
        <v>478626</v>
      </c>
      <c r="AS203" s="10" t="s">
        <v>88</v>
      </c>
      <c r="AT203" s="10" t="s">
        <v>45</v>
      </c>
      <c r="AU203" s="18" t="s">
        <v>1014</v>
      </c>
      <c r="AV203" s="10">
        <v>8760</v>
      </c>
      <c r="AW203" s="46">
        <f t="shared" ref="AW203:AW266" si="48">AW202</f>
        <v>0</v>
      </c>
      <c r="AX203" s="5">
        <f t="shared" si="43"/>
        <v>0</v>
      </c>
      <c r="AY203" s="10">
        <f>K6</f>
        <v>0</v>
      </c>
      <c r="AZ203" s="5">
        <f t="shared" si="41"/>
        <v>0</v>
      </c>
      <c r="BA203" s="10">
        <v>4.6699999999999997E-3</v>
      </c>
      <c r="BB203" s="5">
        <f>BA203*AV203*AU203</f>
        <v>9409.116</v>
      </c>
      <c r="BC203" s="10">
        <v>1.7250000000000001E-2</v>
      </c>
      <c r="BD203" s="5">
        <f t="shared" si="44"/>
        <v>8256.2985000000008</v>
      </c>
      <c r="BE203" s="10"/>
      <c r="BF203" s="10"/>
      <c r="BG203" s="7">
        <f t="shared" si="45"/>
        <v>17665.414499999999</v>
      </c>
      <c r="BH203" s="7">
        <f t="shared" si="46"/>
        <v>4063.0453349999998</v>
      </c>
      <c r="BI203" s="7">
        <f t="shared" si="47"/>
        <v>21728.459834999998</v>
      </c>
    </row>
    <row r="204" spans="1:61" s="19" customFormat="1">
      <c r="A204" s="11" t="s">
        <v>2245</v>
      </c>
      <c r="B204" s="10" t="s">
        <v>24</v>
      </c>
      <c r="C204" s="10" t="s">
        <v>25</v>
      </c>
      <c r="D204" s="10" t="s">
        <v>26</v>
      </c>
      <c r="E204" s="10" t="s">
        <v>26</v>
      </c>
      <c r="F204" s="10" t="s">
        <v>27</v>
      </c>
      <c r="G204" s="18" t="s">
        <v>28</v>
      </c>
      <c r="H204" s="10"/>
      <c r="I204" s="18" t="s">
        <v>29</v>
      </c>
      <c r="J204" s="10" t="s">
        <v>1015</v>
      </c>
      <c r="K204" s="18" t="s">
        <v>1016</v>
      </c>
      <c r="L204" s="10" t="s">
        <v>26</v>
      </c>
      <c r="M204" s="10" t="s">
        <v>26</v>
      </c>
      <c r="N204" s="10" t="s">
        <v>1017</v>
      </c>
      <c r="O204" s="18" t="s">
        <v>506</v>
      </c>
      <c r="P204" s="10"/>
      <c r="Q204" s="10" t="s">
        <v>1015</v>
      </c>
      <c r="R204" s="18" t="s">
        <v>1016</v>
      </c>
      <c r="S204" s="10" t="s">
        <v>26</v>
      </c>
      <c r="T204" s="10" t="s">
        <v>26</v>
      </c>
      <c r="U204" s="10" t="s">
        <v>1017</v>
      </c>
      <c r="V204" s="18" t="s">
        <v>506</v>
      </c>
      <c r="W204" s="10"/>
      <c r="X204" s="18" t="s">
        <v>1018</v>
      </c>
      <c r="Y204" s="18" t="s">
        <v>1019</v>
      </c>
      <c r="Z204" s="10" t="s">
        <v>38</v>
      </c>
      <c r="AA204" s="10" t="s">
        <v>39</v>
      </c>
      <c r="AB204" s="10" t="s">
        <v>40</v>
      </c>
      <c r="AC204" s="10" t="s">
        <v>41</v>
      </c>
      <c r="AD204" s="18" t="s">
        <v>42</v>
      </c>
      <c r="AE204" s="10" t="s">
        <v>43</v>
      </c>
      <c r="AF204" s="10">
        <v>831</v>
      </c>
      <c r="AG204" s="10">
        <v>776</v>
      </c>
      <c r="AH204" s="10">
        <v>823</v>
      </c>
      <c r="AI204" s="10">
        <v>56</v>
      </c>
      <c r="AJ204" s="10">
        <v>831</v>
      </c>
      <c r="AK204" s="10">
        <v>800</v>
      </c>
      <c r="AL204" s="10">
        <v>837</v>
      </c>
      <c r="AM204" s="10">
        <v>236</v>
      </c>
      <c r="AN204" s="10">
        <v>804</v>
      </c>
      <c r="AO204" s="10">
        <v>0</v>
      </c>
      <c r="AP204" s="10">
        <v>0</v>
      </c>
      <c r="AQ204" s="10">
        <v>135</v>
      </c>
      <c r="AR204" s="10">
        <f t="shared" si="42"/>
        <v>6129</v>
      </c>
      <c r="AS204" s="10" t="s">
        <v>304</v>
      </c>
      <c r="AT204" s="10" t="s">
        <v>45</v>
      </c>
      <c r="AU204" s="18" t="s">
        <v>46</v>
      </c>
      <c r="AV204" s="10"/>
      <c r="AW204" s="46">
        <f t="shared" si="48"/>
        <v>0</v>
      </c>
      <c r="AX204" s="5">
        <f t="shared" si="43"/>
        <v>0</v>
      </c>
      <c r="AY204" s="10">
        <f>H6</f>
        <v>0</v>
      </c>
      <c r="AZ204" s="5">
        <f t="shared" si="41"/>
        <v>0</v>
      </c>
      <c r="BA204" s="10">
        <v>9.48</v>
      </c>
      <c r="BB204" s="5">
        <f>BA204*12</f>
        <v>113.76</v>
      </c>
      <c r="BC204" s="6">
        <v>3.5580000000000001E-2</v>
      </c>
      <c r="BD204" s="5">
        <f t="shared" si="44"/>
        <v>218.06981999999999</v>
      </c>
      <c r="BE204" s="5"/>
      <c r="BF204" s="5"/>
      <c r="BG204" s="7">
        <f t="shared" si="45"/>
        <v>331.82981999999998</v>
      </c>
      <c r="BH204" s="7">
        <f t="shared" si="46"/>
        <v>76.320858599999994</v>
      </c>
      <c r="BI204" s="7">
        <f t="shared" si="47"/>
        <v>408.15067859999999</v>
      </c>
    </row>
    <row r="205" spans="1:61" s="19" customFormat="1">
      <c r="A205" s="11" t="s">
        <v>2246</v>
      </c>
      <c r="B205" s="10" t="s">
        <v>24</v>
      </c>
      <c r="C205" s="10" t="s">
        <v>25</v>
      </c>
      <c r="D205" s="10" t="s">
        <v>26</v>
      </c>
      <c r="E205" s="10" t="s">
        <v>26</v>
      </c>
      <c r="F205" s="10" t="s">
        <v>61</v>
      </c>
      <c r="G205" s="18" t="s">
        <v>28</v>
      </c>
      <c r="H205" s="10"/>
      <c r="I205" s="18" t="s">
        <v>29</v>
      </c>
      <c r="J205" s="10" t="s">
        <v>1020</v>
      </c>
      <c r="K205" s="18" t="s">
        <v>1021</v>
      </c>
      <c r="L205" s="10" t="s">
        <v>26</v>
      </c>
      <c r="M205" s="10" t="s">
        <v>26</v>
      </c>
      <c r="N205" s="10" t="s">
        <v>1022</v>
      </c>
      <c r="O205" s="18" t="s">
        <v>1023</v>
      </c>
      <c r="P205" s="10"/>
      <c r="Q205" s="10" t="s">
        <v>1024</v>
      </c>
      <c r="R205" s="18" t="s">
        <v>1021</v>
      </c>
      <c r="S205" s="10" t="s">
        <v>26</v>
      </c>
      <c r="T205" s="10" t="s">
        <v>26</v>
      </c>
      <c r="U205" s="10" t="s">
        <v>1022</v>
      </c>
      <c r="V205" s="18" t="s">
        <v>1023</v>
      </c>
      <c r="W205" s="10"/>
      <c r="X205" s="18" t="s">
        <v>1025</v>
      </c>
      <c r="Y205" s="18" t="s">
        <v>1026</v>
      </c>
      <c r="Z205" s="10" t="s">
        <v>38</v>
      </c>
      <c r="AA205" s="10" t="s">
        <v>39</v>
      </c>
      <c r="AB205" s="10" t="s">
        <v>40</v>
      </c>
      <c r="AC205" s="10" t="s">
        <v>41</v>
      </c>
      <c r="AD205" s="18" t="s">
        <v>42</v>
      </c>
      <c r="AE205" s="10" t="s">
        <v>43</v>
      </c>
      <c r="AF205" s="10">
        <v>588</v>
      </c>
      <c r="AG205" s="10">
        <v>588</v>
      </c>
      <c r="AH205" s="10">
        <v>588</v>
      </c>
      <c r="AI205" s="10">
        <v>588</v>
      </c>
      <c r="AJ205" s="10">
        <v>588</v>
      </c>
      <c r="AK205" s="10">
        <v>588</v>
      </c>
      <c r="AL205" s="10">
        <v>588</v>
      </c>
      <c r="AM205" s="10">
        <v>588</v>
      </c>
      <c r="AN205" s="10">
        <v>588</v>
      </c>
      <c r="AO205" s="10">
        <v>588</v>
      </c>
      <c r="AP205" s="10">
        <v>588</v>
      </c>
      <c r="AQ205" s="10">
        <v>588</v>
      </c>
      <c r="AR205" s="10">
        <f t="shared" si="42"/>
        <v>7056</v>
      </c>
      <c r="AS205" s="10" t="s">
        <v>304</v>
      </c>
      <c r="AT205" s="10" t="s">
        <v>45</v>
      </c>
      <c r="AU205" s="18" t="s">
        <v>46</v>
      </c>
      <c r="AV205" s="10"/>
      <c r="AW205" s="46">
        <f t="shared" si="48"/>
        <v>0</v>
      </c>
      <c r="AX205" s="5">
        <f t="shared" si="43"/>
        <v>0</v>
      </c>
      <c r="AY205" s="10">
        <f>H6</f>
        <v>0</v>
      </c>
      <c r="AZ205" s="5">
        <f t="shared" si="41"/>
        <v>0</v>
      </c>
      <c r="BA205" s="10">
        <v>9.48</v>
      </c>
      <c r="BB205" s="5">
        <f>BA205*12</f>
        <v>113.76</v>
      </c>
      <c r="BC205" s="6">
        <v>3.5580000000000001E-2</v>
      </c>
      <c r="BD205" s="5">
        <f t="shared" si="44"/>
        <v>251.05248</v>
      </c>
      <c r="BE205" s="5"/>
      <c r="BF205" s="5"/>
      <c r="BG205" s="7">
        <f t="shared" si="45"/>
        <v>364.81247999999999</v>
      </c>
      <c r="BH205" s="7">
        <f t="shared" si="46"/>
        <v>83.906870400000003</v>
      </c>
      <c r="BI205" s="7">
        <f t="shared" si="47"/>
        <v>448.7193504</v>
      </c>
    </row>
    <row r="206" spans="1:61" s="19" customFormat="1">
      <c r="A206" s="11" t="s">
        <v>2247</v>
      </c>
      <c r="B206" s="10" t="s">
        <v>24</v>
      </c>
      <c r="C206" s="10" t="s">
        <v>356</v>
      </c>
      <c r="D206" s="10" t="s">
        <v>26</v>
      </c>
      <c r="E206" s="10" t="s">
        <v>26</v>
      </c>
      <c r="F206" s="10" t="s">
        <v>27</v>
      </c>
      <c r="G206" s="18" t="s">
        <v>28</v>
      </c>
      <c r="H206" s="10"/>
      <c r="I206" s="18" t="s">
        <v>29</v>
      </c>
      <c r="J206" s="10" t="s">
        <v>1027</v>
      </c>
      <c r="K206" s="18" t="s">
        <v>1028</v>
      </c>
      <c r="L206" s="10" t="s">
        <v>26</v>
      </c>
      <c r="M206" s="10" t="s">
        <v>26</v>
      </c>
      <c r="N206" s="10" t="s">
        <v>1029</v>
      </c>
      <c r="O206" s="18" t="s">
        <v>151</v>
      </c>
      <c r="P206" s="10"/>
      <c r="Q206" s="10" t="s">
        <v>1030</v>
      </c>
      <c r="R206" s="18" t="s">
        <v>1028</v>
      </c>
      <c r="S206" s="10" t="s">
        <v>26</v>
      </c>
      <c r="T206" s="10" t="s">
        <v>26</v>
      </c>
      <c r="U206" s="10" t="s">
        <v>1031</v>
      </c>
      <c r="V206" s="18" t="s">
        <v>151</v>
      </c>
      <c r="W206" s="10"/>
      <c r="X206" s="18" t="s">
        <v>1032</v>
      </c>
      <c r="Y206" s="18" t="s">
        <v>1033</v>
      </c>
      <c r="Z206" s="10" t="s">
        <v>38</v>
      </c>
      <c r="AA206" s="10" t="s">
        <v>39</v>
      </c>
      <c r="AB206" s="10" t="s">
        <v>40</v>
      </c>
      <c r="AC206" s="10" t="s">
        <v>41</v>
      </c>
      <c r="AD206" s="18" t="s">
        <v>42</v>
      </c>
      <c r="AE206" s="10" t="s">
        <v>43</v>
      </c>
      <c r="AF206" s="10">
        <v>58095</v>
      </c>
      <c r="AG206" s="10">
        <v>38125</v>
      </c>
      <c r="AH206" s="10">
        <v>23882</v>
      </c>
      <c r="AI206" s="10">
        <v>21683</v>
      </c>
      <c r="AJ206" s="10">
        <v>8930</v>
      </c>
      <c r="AK206" s="10">
        <v>4965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f t="shared" si="42"/>
        <v>155680</v>
      </c>
      <c r="AS206" s="10" t="s">
        <v>88</v>
      </c>
      <c r="AT206" s="10" t="s">
        <v>45</v>
      </c>
      <c r="AU206" s="18" t="s">
        <v>223</v>
      </c>
      <c r="AV206" s="10">
        <v>8760</v>
      </c>
      <c r="AW206" s="46">
        <f t="shared" si="48"/>
        <v>0</v>
      </c>
      <c r="AX206" s="5">
        <f t="shared" si="43"/>
        <v>0</v>
      </c>
      <c r="AY206" s="10">
        <f>K6</f>
        <v>0</v>
      </c>
      <c r="AZ206" s="5">
        <f t="shared" si="41"/>
        <v>0</v>
      </c>
      <c r="BA206" s="10">
        <v>4.6699999999999997E-3</v>
      </c>
      <c r="BB206" s="5">
        <f>BA206*AV206*AU206</f>
        <v>5400.0144</v>
      </c>
      <c r="BC206" s="10">
        <v>1.7250000000000001E-2</v>
      </c>
      <c r="BD206" s="5">
        <f t="shared" si="44"/>
        <v>2685.48</v>
      </c>
      <c r="BE206" s="10"/>
      <c r="BF206" s="10"/>
      <c r="BG206" s="7">
        <f t="shared" si="45"/>
        <v>8085.4943999999996</v>
      </c>
      <c r="BH206" s="7">
        <f t="shared" si="46"/>
        <v>1859.663712</v>
      </c>
      <c r="BI206" s="7">
        <f t="shared" si="47"/>
        <v>9945.1581119999992</v>
      </c>
    </row>
    <row r="207" spans="1:61" s="19" customFormat="1">
      <c r="A207" s="11" t="s">
        <v>2248</v>
      </c>
      <c r="B207" s="10" t="s">
        <v>24</v>
      </c>
      <c r="C207" s="10" t="s">
        <v>25</v>
      </c>
      <c r="D207" s="10" t="s">
        <v>26</v>
      </c>
      <c r="E207" s="10" t="s">
        <v>26</v>
      </c>
      <c r="F207" s="10" t="s">
        <v>61</v>
      </c>
      <c r="G207" s="18" t="s">
        <v>28</v>
      </c>
      <c r="H207" s="10"/>
      <c r="I207" s="18" t="s">
        <v>29</v>
      </c>
      <c r="J207" s="10" t="s">
        <v>1034</v>
      </c>
      <c r="K207" s="18" t="s">
        <v>1035</v>
      </c>
      <c r="L207" s="10" t="s">
        <v>26</v>
      </c>
      <c r="M207" s="10" t="s">
        <v>26</v>
      </c>
      <c r="N207" s="10" t="s">
        <v>1036</v>
      </c>
      <c r="O207" s="18" t="s">
        <v>1037</v>
      </c>
      <c r="P207" s="10"/>
      <c r="Q207" s="10" t="s">
        <v>1038</v>
      </c>
      <c r="R207" s="18" t="s">
        <v>1035</v>
      </c>
      <c r="S207" s="10" t="s">
        <v>26</v>
      </c>
      <c r="T207" s="10" t="s">
        <v>26</v>
      </c>
      <c r="U207" s="10" t="s">
        <v>1039</v>
      </c>
      <c r="V207" s="18" t="s">
        <v>1037</v>
      </c>
      <c r="W207" s="10"/>
      <c r="X207" s="18" t="s">
        <v>1040</v>
      </c>
      <c r="Y207" s="18" t="s">
        <v>1041</v>
      </c>
      <c r="Z207" s="10" t="s">
        <v>38</v>
      </c>
      <c r="AA207" s="10" t="s">
        <v>39</v>
      </c>
      <c r="AB207" s="10" t="s">
        <v>40</v>
      </c>
      <c r="AC207" s="10" t="s">
        <v>41</v>
      </c>
      <c r="AD207" s="18" t="s">
        <v>42</v>
      </c>
      <c r="AE207" s="10" t="s">
        <v>43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7431</v>
      </c>
      <c r="AP207" s="10">
        <v>0</v>
      </c>
      <c r="AQ207" s="10">
        <v>0</v>
      </c>
      <c r="AR207" s="10">
        <f t="shared" si="42"/>
        <v>7431</v>
      </c>
      <c r="AS207" s="10" t="s">
        <v>304</v>
      </c>
      <c r="AT207" s="10" t="s">
        <v>45</v>
      </c>
      <c r="AU207" s="18" t="s">
        <v>46</v>
      </c>
      <c r="AV207" s="10"/>
      <c r="AW207" s="46">
        <f t="shared" si="48"/>
        <v>0</v>
      </c>
      <c r="AX207" s="5">
        <f t="shared" si="43"/>
        <v>0</v>
      </c>
      <c r="AY207" s="10">
        <f>H6</f>
        <v>0</v>
      </c>
      <c r="AZ207" s="5">
        <f t="shared" si="41"/>
        <v>0</v>
      </c>
      <c r="BA207" s="10">
        <v>9.48</v>
      </c>
      <c r="BB207" s="5">
        <f t="shared" ref="BB207:BB215" si="49">BA207*12</f>
        <v>113.76</v>
      </c>
      <c r="BC207" s="6">
        <v>3.5580000000000001E-2</v>
      </c>
      <c r="BD207" s="5">
        <f t="shared" si="44"/>
        <v>264.39497999999998</v>
      </c>
      <c r="BE207" s="5"/>
      <c r="BF207" s="5"/>
      <c r="BG207" s="7">
        <f t="shared" si="45"/>
        <v>378.15497999999997</v>
      </c>
      <c r="BH207" s="7">
        <f t="shared" si="46"/>
        <v>86.975645399999991</v>
      </c>
      <c r="BI207" s="7">
        <f t="shared" si="47"/>
        <v>465.13062539999999</v>
      </c>
    </row>
    <row r="208" spans="1:61" s="19" customFormat="1">
      <c r="A208" s="11" t="s">
        <v>2249</v>
      </c>
      <c r="B208" s="10" t="s">
        <v>24</v>
      </c>
      <c r="C208" s="10" t="s">
        <v>25</v>
      </c>
      <c r="D208" s="10" t="s">
        <v>26</v>
      </c>
      <c r="E208" s="10" t="s">
        <v>26</v>
      </c>
      <c r="F208" s="10" t="s">
        <v>27</v>
      </c>
      <c r="G208" s="18" t="s">
        <v>28</v>
      </c>
      <c r="H208" s="10"/>
      <c r="I208" s="18" t="s">
        <v>29</v>
      </c>
      <c r="J208" s="10" t="s">
        <v>1042</v>
      </c>
      <c r="K208" s="18" t="s">
        <v>1043</v>
      </c>
      <c r="L208" s="10" t="s">
        <v>26</v>
      </c>
      <c r="M208" s="10" t="s">
        <v>26</v>
      </c>
      <c r="N208" s="10" t="s">
        <v>1044</v>
      </c>
      <c r="O208" s="18" t="s">
        <v>1045</v>
      </c>
      <c r="P208" s="10"/>
      <c r="Q208" s="10" t="s">
        <v>1042</v>
      </c>
      <c r="R208" s="18" t="s">
        <v>1043</v>
      </c>
      <c r="S208" s="10" t="s">
        <v>26</v>
      </c>
      <c r="T208" s="10" t="s">
        <v>26</v>
      </c>
      <c r="U208" s="10" t="s">
        <v>1044</v>
      </c>
      <c r="V208" s="18" t="s">
        <v>1045</v>
      </c>
      <c r="W208" s="10"/>
      <c r="X208" s="18" t="s">
        <v>1046</v>
      </c>
      <c r="Y208" s="18" t="s">
        <v>1047</v>
      </c>
      <c r="Z208" s="10" t="s">
        <v>38</v>
      </c>
      <c r="AA208" s="10" t="s">
        <v>39</v>
      </c>
      <c r="AB208" s="10" t="s">
        <v>40</v>
      </c>
      <c r="AC208" s="10" t="s">
        <v>414</v>
      </c>
      <c r="AD208" s="18" t="s">
        <v>42</v>
      </c>
      <c r="AE208" s="10" t="s">
        <v>43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f t="shared" si="42"/>
        <v>0</v>
      </c>
      <c r="AS208" s="10" t="s">
        <v>44</v>
      </c>
      <c r="AT208" s="10" t="s">
        <v>45</v>
      </c>
      <c r="AU208" s="18" t="s">
        <v>46</v>
      </c>
      <c r="AV208" s="10"/>
      <c r="AW208" s="46">
        <f t="shared" si="48"/>
        <v>0</v>
      </c>
      <c r="AX208" s="5">
        <f t="shared" si="43"/>
        <v>0</v>
      </c>
      <c r="AY208" s="10">
        <f>AY9</f>
        <v>0</v>
      </c>
      <c r="AZ208" s="5">
        <f t="shared" si="41"/>
        <v>0</v>
      </c>
      <c r="BA208" s="10">
        <v>4.3600000000000003</v>
      </c>
      <c r="BB208" s="5">
        <f t="shared" si="49"/>
        <v>52.320000000000007</v>
      </c>
      <c r="BC208" s="6">
        <v>4.2689999999999999E-2</v>
      </c>
      <c r="BD208" s="5">
        <f t="shared" si="44"/>
        <v>0</v>
      </c>
      <c r="BE208" s="5"/>
      <c r="BF208" s="5"/>
      <c r="BG208" s="7">
        <f t="shared" si="45"/>
        <v>52.320000000000007</v>
      </c>
      <c r="BH208" s="7">
        <f t="shared" si="46"/>
        <v>12.033600000000002</v>
      </c>
      <c r="BI208" s="7">
        <f t="shared" si="47"/>
        <v>64.353600000000014</v>
      </c>
    </row>
    <row r="209" spans="1:61" s="19" customFormat="1">
      <c r="A209" s="11" t="s">
        <v>2250</v>
      </c>
      <c r="B209" s="10" t="s">
        <v>24</v>
      </c>
      <c r="C209" s="10" t="s">
        <v>25</v>
      </c>
      <c r="D209" s="10" t="s">
        <v>26</v>
      </c>
      <c r="E209" s="10" t="s">
        <v>26</v>
      </c>
      <c r="F209" s="10" t="s">
        <v>27</v>
      </c>
      <c r="G209" s="18" t="s">
        <v>28</v>
      </c>
      <c r="H209" s="10"/>
      <c r="I209" s="18" t="s">
        <v>29</v>
      </c>
      <c r="J209" s="10" t="s">
        <v>1048</v>
      </c>
      <c r="K209" s="18" t="s">
        <v>1049</v>
      </c>
      <c r="L209" s="10" t="s">
        <v>26</v>
      </c>
      <c r="M209" s="10" t="s">
        <v>26</v>
      </c>
      <c r="N209" s="10" t="s">
        <v>1050</v>
      </c>
      <c r="O209" s="18" t="s">
        <v>295</v>
      </c>
      <c r="P209" s="10"/>
      <c r="Q209" s="10" t="s">
        <v>1048</v>
      </c>
      <c r="R209" s="18" t="s">
        <v>1051</v>
      </c>
      <c r="S209" s="10" t="s">
        <v>26</v>
      </c>
      <c r="T209" s="10" t="s">
        <v>26</v>
      </c>
      <c r="U209" s="10" t="s">
        <v>939</v>
      </c>
      <c r="V209" s="18" t="s">
        <v>154</v>
      </c>
      <c r="W209" s="18" t="s">
        <v>253</v>
      </c>
      <c r="X209" s="18" t="s">
        <v>1052</v>
      </c>
      <c r="Y209" s="18" t="s">
        <v>1053</v>
      </c>
      <c r="Z209" s="10" t="s">
        <v>38</v>
      </c>
      <c r="AA209" s="10" t="s">
        <v>39</v>
      </c>
      <c r="AB209" s="10" t="s">
        <v>40</v>
      </c>
      <c r="AC209" s="10" t="s">
        <v>41</v>
      </c>
      <c r="AD209" s="18" t="s">
        <v>42</v>
      </c>
      <c r="AE209" s="10" t="s">
        <v>43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f t="shared" si="42"/>
        <v>0</v>
      </c>
      <c r="AS209" s="10" t="s">
        <v>44</v>
      </c>
      <c r="AT209" s="10" t="s">
        <v>45</v>
      </c>
      <c r="AU209" s="18" t="s">
        <v>46</v>
      </c>
      <c r="AV209" s="10"/>
      <c r="AW209" s="46">
        <f t="shared" si="48"/>
        <v>0</v>
      </c>
      <c r="AX209" s="5">
        <f t="shared" si="43"/>
        <v>0</v>
      </c>
      <c r="AY209" s="10">
        <f>AY9</f>
        <v>0</v>
      </c>
      <c r="AZ209" s="5">
        <f t="shared" si="41"/>
        <v>0</v>
      </c>
      <c r="BA209" s="10">
        <v>4.3600000000000003</v>
      </c>
      <c r="BB209" s="5">
        <f t="shared" si="49"/>
        <v>52.320000000000007</v>
      </c>
      <c r="BC209" s="6">
        <v>4.2689999999999999E-2</v>
      </c>
      <c r="BD209" s="5">
        <f t="shared" si="44"/>
        <v>0</v>
      </c>
      <c r="BE209" s="5"/>
      <c r="BF209" s="5"/>
      <c r="BG209" s="7">
        <f t="shared" si="45"/>
        <v>52.320000000000007</v>
      </c>
      <c r="BH209" s="7">
        <f t="shared" si="46"/>
        <v>12.033600000000002</v>
      </c>
      <c r="BI209" s="7">
        <f t="shared" si="47"/>
        <v>64.353600000000014</v>
      </c>
    </row>
    <row r="210" spans="1:61" s="19" customFormat="1">
      <c r="A210" s="11" t="s">
        <v>2251</v>
      </c>
      <c r="B210" s="10" t="s">
        <v>24</v>
      </c>
      <c r="C210" s="10" t="s">
        <v>25</v>
      </c>
      <c r="D210" s="10" t="s">
        <v>26</v>
      </c>
      <c r="E210" s="10" t="s">
        <v>26</v>
      </c>
      <c r="F210" s="10" t="s">
        <v>27</v>
      </c>
      <c r="G210" s="18" t="s">
        <v>28</v>
      </c>
      <c r="H210" s="10"/>
      <c r="I210" s="18" t="s">
        <v>29</v>
      </c>
      <c r="J210" s="10" t="s">
        <v>1048</v>
      </c>
      <c r="K210" s="18" t="s">
        <v>1049</v>
      </c>
      <c r="L210" s="10" t="s">
        <v>26</v>
      </c>
      <c r="M210" s="10" t="s">
        <v>26</v>
      </c>
      <c r="N210" s="10" t="s">
        <v>1050</v>
      </c>
      <c r="O210" s="18" t="s">
        <v>295</v>
      </c>
      <c r="P210" s="10"/>
      <c r="Q210" s="10" t="s">
        <v>1048</v>
      </c>
      <c r="R210" s="18" t="s">
        <v>1051</v>
      </c>
      <c r="S210" s="10" t="s">
        <v>26</v>
      </c>
      <c r="T210" s="10" t="s">
        <v>26</v>
      </c>
      <c r="U210" s="10" t="s">
        <v>939</v>
      </c>
      <c r="V210" s="18" t="s">
        <v>154</v>
      </c>
      <c r="W210" s="18" t="s">
        <v>177</v>
      </c>
      <c r="X210" s="18" t="s">
        <v>1054</v>
      </c>
      <c r="Y210" s="18" t="s">
        <v>1055</v>
      </c>
      <c r="Z210" s="10" t="s">
        <v>38</v>
      </c>
      <c r="AA210" s="10" t="s">
        <v>39</v>
      </c>
      <c r="AB210" s="10" t="s">
        <v>40</v>
      </c>
      <c r="AC210" s="10" t="s">
        <v>41</v>
      </c>
      <c r="AD210" s="18" t="s">
        <v>42</v>
      </c>
      <c r="AE210" s="10" t="s">
        <v>43</v>
      </c>
      <c r="AF210" s="10">
        <v>179</v>
      </c>
      <c r="AG210" s="10">
        <v>180</v>
      </c>
      <c r="AH210" s="10">
        <v>165</v>
      </c>
      <c r="AI210" s="10">
        <v>155</v>
      </c>
      <c r="AJ210" s="10">
        <v>159</v>
      </c>
      <c r="AK210" s="10">
        <v>160</v>
      </c>
      <c r="AL210" s="10">
        <v>150</v>
      </c>
      <c r="AM210" s="10">
        <v>160</v>
      </c>
      <c r="AN210" s="10">
        <v>155</v>
      </c>
      <c r="AO210" s="10">
        <v>220</v>
      </c>
      <c r="AP210" s="10">
        <v>215</v>
      </c>
      <c r="AQ210" s="10">
        <v>220</v>
      </c>
      <c r="AR210" s="10">
        <f t="shared" si="42"/>
        <v>2118</v>
      </c>
      <c r="AS210" s="10" t="s">
        <v>44</v>
      </c>
      <c r="AT210" s="10" t="s">
        <v>45</v>
      </c>
      <c r="AU210" s="18" t="s">
        <v>46</v>
      </c>
      <c r="AV210" s="10"/>
      <c r="AW210" s="46">
        <f t="shared" si="48"/>
        <v>0</v>
      </c>
      <c r="AX210" s="5">
        <f t="shared" si="43"/>
        <v>0</v>
      </c>
      <c r="AY210" s="10">
        <f>AY9</f>
        <v>0</v>
      </c>
      <c r="AZ210" s="5">
        <f t="shared" si="41"/>
        <v>0</v>
      </c>
      <c r="BA210" s="10">
        <v>4.3600000000000003</v>
      </c>
      <c r="BB210" s="5">
        <f t="shared" si="49"/>
        <v>52.320000000000007</v>
      </c>
      <c r="BC210" s="6">
        <v>4.2689999999999999E-2</v>
      </c>
      <c r="BD210" s="5">
        <f t="shared" si="44"/>
        <v>90.417419999999993</v>
      </c>
      <c r="BE210" s="5"/>
      <c r="BF210" s="5"/>
      <c r="BG210" s="7">
        <f t="shared" si="45"/>
        <v>142.73741999999999</v>
      </c>
      <c r="BH210" s="7">
        <f t="shared" si="46"/>
        <v>32.829606599999998</v>
      </c>
      <c r="BI210" s="7">
        <f t="shared" si="47"/>
        <v>175.56702659999999</v>
      </c>
    </row>
    <row r="211" spans="1:61" s="19" customFormat="1">
      <c r="A211" s="11" t="s">
        <v>2252</v>
      </c>
      <c r="B211" s="10" t="s">
        <v>24</v>
      </c>
      <c r="C211" s="10" t="s">
        <v>25</v>
      </c>
      <c r="D211" s="10" t="s">
        <v>26</v>
      </c>
      <c r="E211" s="10" t="s">
        <v>26</v>
      </c>
      <c r="F211" s="10" t="s">
        <v>27</v>
      </c>
      <c r="G211" s="18" t="s">
        <v>28</v>
      </c>
      <c r="H211" s="10"/>
      <c r="I211" s="18" t="s">
        <v>29</v>
      </c>
      <c r="J211" s="10" t="s">
        <v>1048</v>
      </c>
      <c r="K211" s="18" t="s">
        <v>1049</v>
      </c>
      <c r="L211" s="10" t="s">
        <v>26</v>
      </c>
      <c r="M211" s="10" t="s">
        <v>26</v>
      </c>
      <c r="N211" s="10" t="s">
        <v>1050</v>
      </c>
      <c r="O211" s="18" t="s">
        <v>295</v>
      </c>
      <c r="P211" s="10"/>
      <c r="Q211" s="10" t="s">
        <v>1048</v>
      </c>
      <c r="R211" s="18" t="s">
        <v>1056</v>
      </c>
      <c r="S211" s="10" t="s">
        <v>26</v>
      </c>
      <c r="T211" s="10" t="s">
        <v>26</v>
      </c>
      <c r="U211" s="10" t="s">
        <v>1057</v>
      </c>
      <c r="V211" s="18" t="s">
        <v>282</v>
      </c>
      <c r="W211" s="18" t="s">
        <v>33</v>
      </c>
      <c r="X211" s="18" t="s">
        <v>1058</v>
      </c>
      <c r="Y211" s="18" t="s">
        <v>1059</v>
      </c>
      <c r="Z211" s="10" t="s">
        <v>38</v>
      </c>
      <c r="AA211" s="10" t="s">
        <v>39</v>
      </c>
      <c r="AB211" s="10" t="s">
        <v>40</v>
      </c>
      <c r="AC211" s="10" t="s">
        <v>41</v>
      </c>
      <c r="AD211" s="18" t="s">
        <v>42</v>
      </c>
      <c r="AE211" s="10" t="s">
        <v>43</v>
      </c>
      <c r="AF211" s="10">
        <v>280</v>
      </c>
      <c r="AG211" s="10">
        <v>310</v>
      </c>
      <c r="AH211" s="10">
        <v>260</v>
      </c>
      <c r="AI211" s="10">
        <v>270</v>
      </c>
      <c r="AJ211" s="10">
        <v>260</v>
      </c>
      <c r="AK211" s="10">
        <v>240</v>
      </c>
      <c r="AL211" s="10">
        <v>155</v>
      </c>
      <c r="AM211" s="10">
        <v>140</v>
      </c>
      <c r="AN211" s="10">
        <v>155</v>
      </c>
      <c r="AO211" s="10">
        <v>175</v>
      </c>
      <c r="AP211" s="10">
        <v>180</v>
      </c>
      <c r="AQ211" s="10">
        <v>220</v>
      </c>
      <c r="AR211" s="10">
        <f t="shared" si="42"/>
        <v>2645</v>
      </c>
      <c r="AS211" s="10" t="s">
        <v>44</v>
      </c>
      <c r="AT211" s="10" t="s">
        <v>45</v>
      </c>
      <c r="AU211" s="18" t="s">
        <v>46</v>
      </c>
      <c r="AV211" s="10"/>
      <c r="AW211" s="46">
        <f t="shared" si="48"/>
        <v>0</v>
      </c>
      <c r="AX211" s="5">
        <f t="shared" si="43"/>
        <v>0</v>
      </c>
      <c r="AY211" s="10">
        <f>AY9</f>
        <v>0</v>
      </c>
      <c r="AZ211" s="5">
        <f t="shared" si="41"/>
        <v>0</v>
      </c>
      <c r="BA211" s="10">
        <v>4.3600000000000003</v>
      </c>
      <c r="BB211" s="5">
        <f t="shared" si="49"/>
        <v>52.320000000000007</v>
      </c>
      <c r="BC211" s="6">
        <v>4.2689999999999999E-2</v>
      </c>
      <c r="BD211" s="5">
        <f t="shared" si="44"/>
        <v>112.91504999999999</v>
      </c>
      <c r="BE211" s="5"/>
      <c r="BF211" s="5"/>
      <c r="BG211" s="7">
        <f t="shared" si="45"/>
        <v>165.23505</v>
      </c>
      <c r="BH211" s="7">
        <f t="shared" si="46"/>
        <v>38.004061499999999</v>
      </c>
      <c r="BI211" s="7">
        <f t="shared" si="47"/>
        <v>203.23911150000001</v>
      </c>
    </row>
    <row r="212" spans="1:61" s="19" customFormat="1">
      <c r="A212" s="11" t="s">
        <v>2253</v>
      </c>
      <c r="B212" s="10" t="s">
        <v>24</v>
      </c>
      <c r="C212" s="10" t="s">
        <v>25</v>
      </c>
      <c r="D212" s="10" t="s">
        <v>26</v>
      </c>
      <c r="E212" s="10" t="s">
        <v>26</v>
      </c>
      <c r="F212" s="10" t="s">
        <v>27</v>
      </c>
      <c r="G212" s="18" t="s">
        <v>28</v>
      </c>
      <c r="H212" s="10"/>
      <c r="I212" s="18" t="s">
        <v>29</v>
      </c>
      <c r="J212" s="10" t="s">
        <v>1048</v>
      </c>
      <c r="K212" s="18" t="s">
        <v>1049</v>
      </c>
      <c r="L212" s="10" t="s">
        <v>26</v>
      </c>
      <c r="M212" s="10" t="s">
        <v>26</v>
      </c>
      <c r="N212" s="10" t="s">
        <v>1050</v>
      </c>
      <c r="O212" s="18" t="s">
        <v>295</v>
      </c>
      <c r="P212" s="10"/>
      <c r="Q212" s="10" t="s">
        <v>1048</v>
      </c>
      <c r="R212" s="18" t="s">
        <v>1056</v>
      </c>
      <c r="S212" s="10" t="s">
        <v>26</v>
      </c>
      <c r="T212" s="10" t="s">
        <v>26</v>
      </c>
      <c r="U212" s="10" t="s">
        <v>1057</v>
      </c>
      <c r="V212" s="18" t="s">
        <v>282</v>
      </c>
      <c r="W212" s="18" t="s">
        <v>346</v>
      </c>
      <c r="X212" s="18" t="s">
        <v>1060</v>
      </c>
      <c r="Y212" s="18" t="s">
        <v>1061</v>
      </c>
      <c r="Z212" s="10" t="s">
        <v>38</v>
      </c>
      <c r="AA212" s="10" t="s">
        <v>39</v>
      </c>
      <c r="AB212" s="10" t="s">
        <v>40</v>
      </c>
      <c r="AC212" s="10" t="s">
        <v>41</v>
      </c>
      <c r="AD212" s="18" t="s">
        <v>42</v>
      </c>
      <c r="AE212" s="10" t="s">
        <v>43</v>
      </c>
      <c r="AF212" s="10">
        <v>320</v>
      </c>
      <c r="AG212" s="10">
        <v>270</v>
      </c>
      <c r="AH212" s="10">
        <v>240</v>
      </c>
      <c r="AI212" s="10">
        <v>80</v>
      </c>
      <c r="AJ212" s="10">
        <v>79</v>
      </c>
      <c r="AK212" s="10">
        <v>78</v>
      </c>
      <c r="AL212" s="10">
        <v>78</v>
      </c>
      <c r="AM212" s="10">
        <v>98</v>
      </c>
      <c r="AN212" s="10">
        <v>120</v>
      </c>
      <c r="AO212" s="10">
        <v>130</v>
      </c>
      <c r="AP212" s="10">
        <v>155</v>
      </c>
      <c r="AQ212" s="10">
        <v>210</v>
      </c>
      <c r="AR212" s="10">
        <f t="shared" si="42"/>
        <v>1858</v>
      </c>
      <c r="AS212" s="10" t="s">
        <v>44</v>
      </c>
      <c r="AT212" s="10" t="s">
        <v>45</v>
      </c>
      <c r="AU212" s="18" t="s">
        <v>46</v>
      </c>
      <c r="AV212" s="10"/>
      <c r="AW212" s="46">
        <f t="shared" si="48"/>
        <v>0</v>
      </c>
      <c r="AX212" s="5">
        <f t="shared" si="43"/>
        <v>0</v>
      </c>
      <c r="AY212" s="10">
        <f>AY9</f>
        <v>0</v>
      </c>
      <c r="AZ212" s="5">
        <f t="shared" si="41"/>
        <v>0</v>
      </c>
      <c r="BA212" s="10">
        <v>4.3600000000000003</v>
      </c>
      <c r="BB212" s="5">
        <f t="shared" si="49"/>
        <v>52.320000000000007</v>
      </c>
      <c r="BC212" s="6">
        <v>4.2689999999999999E-2</v>
      </c>
      <c r="BD212" s="5">
        <f t="shared" si="44"/>
        <v>79.318020000000004</v>
      </c>
      <c r="BE212" s="5"/>
      <c r="BF212" s="5"/>
      <c r="BG212" s="7">
        <f t="shared" si="45"/>
        <v>131.63802000000001</v>
      </c>
      <c r="BH212" s="7">
        <f t="shared" si="46"/>
        <v>30.276744600000004</v>
      </c>
      <c r="BI212" s="7">
        <f t="shared" si="47"/>
        <v>161.91476460000001</v>
      </c>
    </row>
    <row r="213" spans="1:61" s="19" customFormat="1">
      <c r="A213" s="11" t="s">
        <v>2254</v>
      </c>
      <c r="B213" s="10" t="s">
        <v>24</v>
      </c>
      <c r="C213" s="10" t="s">
        <v>25</v>
      </c>
      <c r="D213" s="10" t="s">
        <v>26</v>
      </c>
      <c r="E213" s="10" t="s">
        <v>26</v>
      </c>
      <c r="F213" s="10" t="s">
        <v>27</v>
      </c>
      <c r="G213" s="18" t="s">
        <v>28</v>
      </c>
      <c r="H213" s="10"/>
      <c r="I213" s="18" t="s">
        <v>29</v>
      </c>
      <c r="J213" s="10" t="s">
        <v>1048</v>
      </c>
      <c r="K213" s="18" t="s">
        <v>1049</v>
      </c>
      <c r="L213" s="10" t="s">
        <v>26</v>
      </c>
      <c r="M213" s="10" t="s">
        <v>26</v>
      </c>
      <c r="N213" s="10" t="s">
        <v>1050</v>
      </c>
      <c r="O213" s="18" t="s">
        <v>295</v>
      </c>
      <c r="P213" s="10"/>
      <c r="Q213" s="10" t="s">
        <v>1048</v>
      </c>
      <c r="R213" s="18" t="s">
        <v>1062</v>
      </c>
      <c r="S213" s="10" t="s">
        <v>26</v>
      </c>
      <c r="T213" s="10" t="s">
        <v>26</v>
      </c>
      <c r="U213" s="10" t="s">
        <v>1063</v>
      </c>
      <c r="V213" s="18" t="s">
        <v>1064</v>
      </c>
      <c r="W213" s="10"/>
      <c r="X213" s="18" t="s">
        <v>1065</v>
      </c>
      <c r="Y213" s="18" t="s">
        <v>1066</v>
      </c>
      <c r="Z213" s="10" t="s">
        <v>38</v>
      </c>
      <c r="AA213" s="10" t="s">
        <v>39</v>
      </c>
      <c r="AB213" s="10" t="s">
        <v>40</v>
      </c>
      <c r="AC213" s="10" t="s">
        <v>41</v>
      </c>
      <c r="AD213" s="18" t="s">
        <v>42</v>
      </c>
      <c r="AE213" s="10" t="s">
        <v>43</v>
      </c>
      <c r="AF213" s="10">
        <v>1050</v>
      </c>
      <c r="AG213" s="10">
        <v>1100</v>
      </c>
      <c r="AH213" s="10">
        <v>1070</v>
      </c>
      <c r="AI213" s="10">
        <v>1085</v>
      </c>
      <c r="AJ213" s="10">
        <v>1100</v>
      </c>
      <c r="AK213" s="10">
        <v>1045</v>
      </c>
      <c r="AL213" s="10">
        <v>1075</v>
      </c>
      <c r="AM213" s="10">
        <v>1080</v>
      </c>
      <c r="AN213" s="10">
        <v>1050</v>
      </c>
      <c r="AO213" s="10">
        <v>1045</v>
      </c>
      <c r="AP213" s="10">
        <v>1045</v>
      </c>
      <c r="AQ213" s="10">
        <v>1045</v>
      </c>
      <c r="AR213" s="10">
        <f t="shared" si="42"/>
        <v>12790</v>
      </c>
      <c r="AS213" s="10" t="s">
        <v>304</v>
      </c>
      <c r="AT213" s="10" t="s">
        <v>45</v>
      </c>
      <c r="AU213" s="18" t="s">
        <v>46</v>
      </c>
      <c r="AV213" s="10"/>
      <c r="AW213" s="46">
        <f t="shared" si="48"/>
        <v>0</v>
      </c>
      <c r="AX213" s="5">
        <f t="shared" si="43"/>
        <v>0</v>
      </c>
      <c r="AY213" s="10">
        <f>H6</f>
        <v>0</v>
      </c>
      <c r="AZ213" s="5">
        <f t="shared" si="41"/>
        <v>0</v>
      </c>
      <c r="BA213" s="10">
        <v>9.48</v>
      </c>
      <c r="BB213" s="5">
        <f t="shared" si="49"/>
        <v>113.76</v>
      </c>
      <c r="BC213" s="6">
        <v>3.5580000000000001E-2</v>
      </c>
      <c r="BD213" s="5">
        <f t="shared" si="44"/>
        <v>455.06819999999999</v>
      </c>
      <c r="BE213" s="5"/>
      <c r="BF213" s="5"/>
      <c r="BG213" s="7">
        <f t="shared" si="45"/>
        <v>568.82820000000004</v>
      </c>
      <c r="BH213" s="7">
        <f t="shared" si="46"/>
        <v>130.83048600000001</v>
      </c>
      <c r="BI213" s="7">
        <f t="shared" si="47"/>
        <v>699.65868599999999</v>
      </c>
    </row>
    <row r="214" spans="1:61" s="19" customFormat="1">
      <c r="A214" s="11" t="s">
        <v>2255</v>
      </c>
      <c r="B214" s="10" t="s">
        <v>24</v>
      </c>
      <c r="C214" s="10" t="s">
        <v>25</v>
      </c>
      <c r="D214" s="10" t="s">
        <v>26</v>
      </c>
      <c r="E214" s="10" t="s">
        <v>26</v>
      </c>
      <c r="F214" s="10" t="s">
        <v>27</v>
      </c>
      <c r="G214" s="18" t="s">
        <v>28</v>
      </c>
      <c r="H214" s="10"/>
      <c r="I214" s="18" t="s">
        <v>29</v>
      </c>
      <c r="J214" s="10" t="s">
        <v>1048</v>
      </c>
      <c r="K214" s="18" t="s">
        <v>1049</v>
      </c>
      <c r="L214" s="10" t="s">
        <v>26</v>
      </c>
      <c r="M214" s="10" t="s">
        <v>26</v>
      </c>
      <c r="N214" s="10" t="s">
        <v>1050</v>
      </c>
      <c r="O214" s="18" t="s">
        <v>295</v>
      </c>
      <c r="P214" s="10"/>
      <c r="Q214" s="10" t="s">
        <v>1048</v>
      </c>
      <c r="R214" s="18" t="s">
        <v>186</v>
      </c>
      <c r="S214" s="10" t="s">
        <v>26</v>
      </c>
      <c r="T214" s="10" t="s">
        <v>26</v>
      </c>
      <c r="U214" s="10" t="s">
        <v>318</v>
      </c>
      <c r="V214" s="18" t="s">
        <v>1067</v>
      </c>
      <c r="W214" s="18" t="s">
        <v>123</v>
      </c>
      <c r="X214" s="18" t="s">
        <v>1068</v>
      </c>
      <c r="Y214" s="18" t="s">
        <v>1069</v>
      </c>
      <c r="Z214" s="10" t="s">
        <v>38</v>
      </c>
      <c r="AA214" s="10" t="s">
        <v>39</v>
      </c>
      <c r="AB214" s="10" t="s">
        <v>40</v>
      </c>
      <c r="AC214" s="10" t="s">
        <v>41</v>
      </c>
      <c r="AD214" s="18" t="s">
        <v>42</v>
      </c>
      <c r="AE214" s="10" t="s">
        <v>43</v>
      </c>
      <c r="AF214" s="10">
        <v>5886</v>
      </c>
      <c r="AG214" s="10">
        <v>5886</v>
      </c>
      <c r="AH214" s="10">
        <v>5635</v>
      </c>
      <c r="AI214" s="10">
        <v>3913</v>
      </c>
      <c r="AJ214" s="10">
        <v>2658</v>
      </c>
      <c r="AK214" s="10">
        <v>2658</v>
      </c>
      <c r="AL214" s="10">
        <v>909</v>
      </c>
      <c r="AM214" s="10">
        <v>909</v>
      </c>
      <c r="AN214" s="10">
        <v>2881</v>
      </c>
      <c r="AO214" s="10">
        <v>2882</v>
      </c>
      <c r="AP214" s="10">
        <v>2544</v>
      </c>
      <c r="AQ214" s="10">
        <v>2544</v>
      </c>
      <c r="AR214" s="10">
        <f t="shared" si="42"/>
        <v>39305</v>
      </c>
      <c r="AS214" s="10" t="s">
        <v>99</v>
      </c>
      <c r="AT214" s="10" t="s">
        <v>45</v>
      </c>
      <c r="AU214" s="18" t="s">
        <v>46</v>
      </c>
      <c r="AV214" s="10"/>
      <c r="AW214" s="46">
        <f t="shared" si="48"/>
        <v>0</v>
      </c>
      <c r="AX214" s="5">
        <f t="shared" si="43"/>
        <v>0</v>
      </c>
      <c r="AY214" s="10">
        <f>I6</f>
        <v>0</v>
      </c>
      <c r="AZ214" s="5">
        <f t="shared" si="41"/>
        <v>0</v>
      </c>
      <c r="BA214" s="10">
        <v>30.84</v>
      </c>
      <c r="BB214" s="5">
        <f t="shared" si="49"/>
        <v>370.08</v>
      </c>
      <c r="BC214" s="6">
        <v>3.3070000000000002E-2</v>
      </c>
      <c r="BD214" s="5">
        <f t="shared" si="44"/>
        <v>1299.8163500000001</v>
      </c>
      <c r="BE214" s="5"/>
      <c r="BF214" s="5"/>
      <c r="BG214" s="7">
        <f t="shared" si="45"/>
        <v>1669.89635</v>
      </c>
      <c r="BH214" s="7">
        <f t="shared" si="46"/>
        <v>384.07616050000001</v>
      </c>
      <c r="BI214" s="7">
        <f t="shared" si="47"/>
        <v>2053.9725104999998</v>
      </c>
    </row>
    <row r="215" spans="1:61" s="19" customFormat="1">
      <c r="A215" s="11" t="s">
        <v>2256</v>
      </c>
      <c r="B215" s="10" t="s">
        <v>24</v>
      </c>
      <c r="C215" s="10" t="s">
        <v>25</v>
      </c>
      <c r="D215" s="10" t="s">
        <v>26</v>
      </c>
      <c r="E215" s="10" t="s">
        <v>26</v>
      </c>
      <c r="F215" s="10" t="s">
        <v>27</v>
      </c>
      <c r="G215" s="18" t="s">
        <v>28</v>
      </c>
      <c r="H215" s="10"/>
      <c r="I215" s="18" t="s">
        <v>29</v>
      </c>
      <c r="J215" s="10" t="s">
        <v>1048</v>
      </c>
      <c r="K215" s="18" t="s">
        <v>1049</v>
      </c>
      <c r="L215" s="10" t="s">
        <v>26</v>
      </c>
      <c r="M215" s="10" t="s">
        <v>26</v>
      </c>
      <c r="N215" s="10" t="s">
        <v>1050</v>
      </c>
      <c r="O215" s="18" t="s">
        <v>295</v>
      </c>
      <c r="P215" s="10"/>
      <c r="Q215" s="10" t="s">
        <v>1048</v>
      </c>
      <c r="R215" s="18" t="s">
        <v>186</v>
      </c>
      <c r="S215" s="10" t="s">
        <v>26</v>
      </c>
      <c r="T215" s="10" t="s">
        <v>26</v>
      </c>
      <c r="U215" s="10" t="s">
        <v>318</v>
      </c>
      <c r="V215" s="18" t="s">
        <v>1067</v>
      </c>
      <c r="W215" s="18" t="s">
        <v>160</v>
      </c>
      <c r="X215" s="18" t="s">
        <v>1070</v>
      </c>
      <c r="Y215" s="18" t="s">
        <v>1071</v>
      </c>
      <c r="Z215" s="10" t="s">
        <v>38</v>
      </c>
      <c r="AA215" s="10" t="s">
        <v>39</v>
      </c>
      <c r="AB215" s="10" t="s">
        <v>40</v>
      </c>
      <c r="AC215" s="10" t="s">
        <v>41</v>
      </c>
      <c r="AD215" s="18" t="s">
        <v>42</v>
      </c>
      <c r="AE215" s="10" t="s">
        <v>43</v>
      </c>
      <c r="AF215" s="10">
        <v>5574</v>
      </c>
      <c r="AG215" s="10">
        <v>5574</v>
      </c>
      <c r="AH215" s="10">
        <v>2572</v>
      </c>
      <c r="AI215" s="10">
        <v>2571</v>
      </c>
      <c r="AJ215" s="10">
        <v>3634</v>
      </c>
      <c r="AK215" s="10">
        <v>3634</v>
      </c>
      <c r="AL215" s="10">
        <v>920</v>
      </c>
      <c r="AM215" s="10">
        <v>920</v>
      </c>
      <c r="AN215" s="10">
        <v>2263</v>
      </c>
      <c r="AO215" s="10">
        <v>2264</v>
      </c>
      <c r="AP215" s="10">
        <v>1711</v>
      </c>
      <c r="AQ215" s="10">
        <v>1711</v>
      </c>
      <c r="AR215" s="10">
        <f t="shared" si="42"/>
        <v>33348</v>
      </c>
      <c r="AS215" s="10" t="s">
        <v>99</v>
      </c>
      <c r="AT215" s="10" t="s">
        <v>45</v>
      </c>
      <c r="AU215" s="18" t="s">
        <v>46</v>
      </c>
      <c r="AV215" s="10"/>
      <c r="AW215" s="46">
        <f t="shared" si="48"/>
        <v>0</v>
      </c>
      <c r="AX215" s="5">
        <f t="shared" si="43"/>
        <v>0</v>
      </c>
      <c r="AY215" s="10">
        <f>AY214</f>
        <v>0</v>
      </c>
      <c r="AZ215" s="5">
        <f t="shared" si="41"/>
        <v>0</v>
      </c>
      <c r="BA215" s="10">
        <v>30.84</v>
      </c>
      <c r="BB215" s="5">
        <f t="shared" si="49"/>
        <v>370.08</v>
      </c>
      <c r="BC215" s="6">
        <v>3.3070000000000002E-2</v>
      </c>
      <c r="BD215" s="5">
        <f t="shared" si="44"/>
        <v>1102.81836</v>
      </c>
      <c r="BE215" s="5"/>
      <c r="BF215" s="5"/>
      <c r="BG215" s="7">
        <f t="shared" si="45"/>
        <v>1472.8983599999999</v>
      </c>
      <c r="BH215" s="7">
        <f t="shared" si="46"/>
        <v>338.76662279999999</v>
      </c>
      <c r="BI215" s="7">
        <f t="shared" si="47"/>
        <v>1811.6649828</v>
      </c>
    </row>
    <row r="216" spans="1:61" s="19" customFormat="1">
      <c r="A216" s="11" t="s">
        <v>2257</v>
      </c>
      <c r="B216" s="10" t="s">
        <v>24</v>
      </c>
      <c r="C216" s="10" t="s">
        <v>25</v>
      </c>
      <c r="D216" s="10" t="s">
        <v>26</v>
      </c>
      <c r="E216" s="10" t="s">
        <v>26</v>
      </c>
      <c r="F216" s="10" t="s">
        <v>27</v>
      </c>
      <c r="G216" s="18" t="s">
        <v>28</v>
      </c>
      <c r="H216" s="10"/>
      <c r="I216" s="18" t="s">
        <v>29</v>
      </c>
      <c r="J216" s="10" t="s">
        <v>1048</v>
      </c>
      <c r="K216" s="18" t="s">
        <v>1049</v>
      </c>
      <c r="L216" s="10" t="s">
        <v>26</v>
      </c>
      <c r="M216" s="10" t="s">
        <v>26</v>
      </c>
      <c r="N216" s="10" t="s">
        <v>1050</v>
      </c>
      <c r="O216" s="18" t="s">
        <v>295</v>
      </c>
      <c r="P216" s="10"/>
      <c r="Q216" s="10" t="s">
        <v>1048</v>
      </c>
      <c r="R216" s="18" t="s">
        <v>1049</v>
      </c>
      <c r="S216" s="10" t="s">
        <v>26</v>
      </c>
      <c r="T216" s="10" t="s">
        <v>26</v>
      </c>
      <c r="U216" s="10" t="s">
        <v>1050</v>
      </c>
      <c r="V216" s="18" t="s">
        <v>295</v>
      </c>
      <c r="W216" s="10"/>
      <c r="X216" s="18" t="s">
        <v>1072</v>
      </c>
      <c r="Y216" s="10"/>
      <c r="Z216" s="10" t="s">
        <v>38</v>
      </c>
      <c r="AA216" s="10" t="s">
        <v>39</v>
      </c>
      <c r="AB216" s="10" t="s">
        <v>40</v>
      </c>
      <c r="AC216" s="10" t="s">
        <v>41</v>
      </c>
      <c r="AD216" s="18" t="s">
        <v>42</v>
      </c>
      <c r="AE216" s="10" t="s">
        <v>43</v>
      </c>
      <c r="AF216" s="10">
        <v>27675</v>
      </c>
      <c r="AG216" s="10">
        <v>23897</v>
      </c>
      <c r="AH216" s="10">
        <v>1594</v>
      </c>
      <c r="AI216" s="10">
        <v>13288</v>
      </c>
      <c r="AJ216" s="10">
        <v>13243</v>
      </c>
      <c r="AK216" s="10">
        <v>6774</v>
      </c>
      <c r="AL216" s="10">
        <v>5515</v>
      </c>
      <c r="AM216" s="10">
        <v>5025</v>
      </c>
      <c r="AN216" s="10">
        <v>3757</v>
      </c>
      <c r="AO216" s="10">
        <v>12529</v>
      </c>
      <c r="AP216" s="10">
        <v>21263</v>
      </c>
      <c r="AQ216" s="10">
        <v>29270</v>
      </c>
      <c r="AR216" s="10">
        <f t="shared" si="42"/>
        <v>163830</v>
      </c>
      <c r="AS216" s="10" t="s">
        <v>88</v>
      </c>
      <c r="AT216" s="10" t="s">
        <v>45</v>
      </c>
      <c r="AU216" s="18" t="s">
        <v>1073</v>
      </c>
      <c r="AV216" s="10">
        <v>8760</v>
      </c>
      <c r="AW216" s="46">
        <f t="shared" si="48"/>
        <v>0</v>
      </c>
      <c r="AX216" s="5">
        <f t="shared" si="43"/>
        <v>0</v>
      </c>
      <c r="AY216" s="10">
        <f>K6</f>
        <v>0</v>
      </c>
      <c r="AZ216" s="5">
        <f t="shared" si="41"/>
        <v>0</v>
      </c>
      <c r="BA216" s="10">
        <v>4.6699999999999997E-3</v>
      </c>
      <c r="BB216" s="5">
        <f>BA216*AV216*AU216</f>
        <v>13459.1268</v>
      </c>
      <c r="BC216" s="10">
        <v>1.7250000000000001E-2</v>
      </c>
      <c r="BD216" s="5">
        <f t="shared" si="44"/>
        <v>2826.0675000000001</v>
      </c>
      <c r="BE216" s="10"/>
      <c r="BF216" s="10"/>
      <c r="BG216" s="7">
        <f t="shared" si="45"/>
        <v>16285.194299999999</v>
      </c>
      <c r="BH216" s="7">
        <f t="shared" si="46"/>
        <v>3745.594689</v>
      </c>
      <c r="BI216" s="7">
        <f t="shared" si="47"/>
        <v>20030.788989000001</v>
      </c>
    </row>
    <row r="217" spans="1:61" s="19" customFormat="1">
      <c r="A217" s="11" t="s">
        <v>2258</v>
      </c>
      <c r="B217" s="10" t="s">
        <v>24</v>
      </c>
      <c r="C217" s="10" t="s">
        <v>25</v>
      </c>
      <c r="D217" s="10" t="s">
        <v>26</v>
      </c>
      <c r="E217" s="10" t="s">
        <v>26</v>
      </c>
      <c r="F217" s="10" t="s">
        <v>27</v>
      </c>
      <c r="G217" s="18" t="s">
        <v>28</v>
      </c>
      <c r="H217" s="10"/>
      <c r="I217" s="18" t="s">
        <v>29</v>
      </c>
      <c r="J217" s="10" t="s">
        <v>1074</v>
      </c>
      <c r="K217" s="18" t="s">
        <v>711</v>
      </c>
      <c r="L217" s="10" t="s">
        <v>26</v>
      </c>
      <c r="M217" s="10" t="s">
        <v>26</v>
      </c>
      <c r="N217" s="10" t="s">
        <v>712</v>
      </c>
      <c r="O217" s="18" t="s">
        <v>346</v>
      </c>
      <c r="P217" s="10"/>
      <c r="Q217" s="10" t="s">
        <v>1074</v>
      </c>
      <c r="R217" s="18" t="s">
        <v>711</v>
      </c>
      <c r="S217" s="10" t="s">
        <v>26</v>
      </c>
      <c r="T217" s="10" t="s">
        <v>26</v>
      </c>
      <c r="U217" s="10" t="s">
        <v>712</v>
      </c>
      <c r="V217" s="18" t="s">
        <v>346</v>
      </c>
      <c r="W217" s="10"/>
      <c r="X217" s="18" t="s">
        <v>1075</v>
      </c>
      <c r="Y217" s="18" t="s">
        <v>1076</v>
      </c>
      <c r="Z217" s="10" t="s">
        <v>38</v>
      </c>
      <c r="AA217" s="10" t="s">
        <v>39</v>
      </c>
      <c r="AB217" s="10" t="s">
        <v>40</v>
      </c>
      <c r="AC217" s="10" t="s">
        <v>41</v>
      </c>
      <c r="AD217" s="18" t="s">
        <v>42</v>
      </c>
      <c r="AE217" s="10" t="s">
        <v>43</v>
      </c>
      <c r="AF217" s="10">
        <v>0</v>
      </c>
      <c r="AG217" s="10">
        <v>454</v>
      </c>
      <c r="AH217" s="10">
        <v>0</v>
      </c>
      <c r="AI217" s="10">
        <v>3532</v>
      </c>
      <c r="AJ217" s="10">
        <v>0</v>
      </c>
      <c r="AK217" s="10">
        <v>2411</v>
      </c>
      <c r="AL217" s="10">
        <v>0</v>
      </c>
      <c r="AM217" s="10">
        <v>0</v>
      </c>
      <c r="AN217" s="10">
        <v>0</v>
      </c>
      <c r="AO217" s="10">
        <v>1846</v>
      </c>
      <c r="AP217" s="10">
        <v>0</v>
      </c>
      <c r="AQ217" s="10">
        <v>2807</v>
      </c>
      <c r="AR217" s="10">
        <f t="shared" si="42"/>
        <v>11050</v>
      </c>
      <c r="AS217" s="10" t="s">
        <v>99</v>
      </c>
      <c r="AT217" s="10" t="s">
        <v>45</v>
      </c>
      <c r="AU217" s="18" t="s">
        <v>46</v>
      </c>
      <c r="AV217" s="10"/>
      <c r="AW217" s="46">
        <f t="shared" si="48"/>
        <v>0</v>
      </c>
      <c r="AX217" s="5">
        <f t="shared" si="43"/>
        <v>0</v>
      </c>
      <c r="AY217" s="10">
        <f>I6</f>
        <v>0</v>
      </c>
      <c r="AZ217" s="5">
        <f t="shared" si="41"/>
        <v>0</v>
      </c>
      <c r="BA217" s="10">
        <v>30.84</v>
      </c>
      <c r="BB217" s="5">
        <f t="shared" ref="BB217:BB231" si="50">BA217*12</f>
        <v>370.08</v>
      </c>
      <c r="BC217" s="6">
        <v>3.3070000000000002E-2</v>
      </c>
      <c r="BD217" s="5">
        <f t="shared" si="44"/>
        <v>365.42350000000005</v>
      </c>
      <c r="BE217" s="5"/>
      <c r="BF217" s="5"/>
      <c r="BG217" s="7">
        <f t="shared" si="45"/>
        <v>735.50350000000003</v>
      </c>
      <c r="BH217" s="7">
        <f t="shared" si="46"/>
        <v>169.16580500000001</v>
      </c>
      <c r="BI217" s="7">
        <f t="shared" si="47"/>
        <v>904.66930500000001</v>
      </c>
    </row>
    <row r="218" spans="1:61" s="19" customFormat="1">
      <c r="A218" s="11" t="s">
        <v>2259</v>
      </c>
      <c r="B218" s="10" t="s">
        <v>24</v>
      </c>
      <c r="C218" s="10" t="s">
        <v>25</v>
      </c>
      <c r="D218" s="10" t="s">
        <v>26</v>
      </c>
      <c r="E218" s="10" t="s">
        <v>26</v>
      </c>
      <c r="F218" s="10" t="s">
        <v>27</v>
      </c>
      <c r="G218" s="18" t="s">
        <v>28</v>
      </c>
      <c r="H218" s="10"/>
      <c r="I218" s="18" t="s">
        <v>29</v>
      </c>
      <c r="J218" s="10" t="s">
        <v>1077</v>
      </c>
      <c r="K218" s="18" t="s">
        <v>1078</v>
      </c>
      <c r="L218" s="10" t="s">
        <v>26</v>
      </c>
      <c r="M218" s="10" t="s">
        <v>26</v>
      </c>
      <c r="N218" s="10" t="s">
        <v>1079</v>
      </c>
      <c r="O218" s="18" t="s">
        <v>535</v>
      </c>
      <c r="P218" s="10"/>
      <c r="Q218" s="10" t="s">
        <v>1080</v>
      </c>
      <c r="R218" s="18" t="s">
        <v>1081</v>
      </c>
      <c r="S218" s="10" t="s">
        <v>26</v>
      </c>
      <c r="T218" s="10" t="s">
        <v>26</v>
      </c>
      <c r="U218" s="10" t="s">
        <v>689</v>
      </c>
      <c r="V218" s="18" t="s">
        <v>280</v>
      </c>
      <c r="W218" s="10"/>
      <c r="X218" s="18" t="s">
        <v>1082</v>
      </c>
      <c r="Y218" s="18" t="s">
        <v>1083</v>
      </c>
      <c r="Z218" s="10" t="s">
        <v>38</v>
      </c>
      <c r="AA218" s="10" t="s">
        <v>39</v>
      </c>
      <c r="AB218" s="10" t="s">
        <v>40</v>
      </c>
      <c r="AC218" s="10" t="s">
        <v>41</v>
      </c>
      <c r="AD218" s="18" t="s">
        <v>42</v>
      </c>
      <c r="AE218" s="10" t="s">
        <v>43</v>
      </c>
      <c r="AF218" s="10">
        <v>100</v>
      </c>
      <c r="AG218" s="10">
        <v>800</v>
      </c>
      <c r="AH218" s="10">
        <v>750</v>
      </c>
      <c r="AI218" s="10">
        <v>844</v>
      </c>
      <c r="AJ218" s="10">
        <v>844</v>
      </c>
      <c r="AK218" s="10">
        <v>844</v>
      </c>
      <c r="AL218" s="10">
        <v>600</v>
      </c>
      <c r="AM218" s="10">
        <v>750</v>
      </c>
      <c r="AN218" s="10">
        <v>800</v>
      </c>
      <c r="AO218" s="10">
        <v>800</v>
      </c>
      <c r="AP218" s="10">
        <v>820</v>
      </c>
      <c r="AQ218" s="10">
        <v>790</v>
      </c>
      <c r="AR218" s="10">
        <f t="shared" si="42"/>
        <v>8742</v>
      </c>
      <c r="AS218" s="10" t="s">
        <v>304</v>
      </c>
      <c r="AT218" s="10" t="s">
        <v>45</v>
      </c>
      <c r="AU218" s="18" t="s">
        <v>46</v>
      </c>
      <c r="AV218" s="10"/>
      <c r="AW218" s="46">
        <f t="shared" si="48"/>
        <v>0</v>
      </c>
      <c r="AX218" s="5">
        <f t="shared" si="43"/>
        <v>0</v>
      </c>
      <c r="AY218" s="10">
        <f>H6</f>
        <v>0</v>
      </c>
      <c r="AZ218" s="5">
        <f t="shared" si="41"/>
        <v>0</v>
      </c>
      <c r="BA218" s="10">
        <v>9.48</v>
      </c>
      <c r="BB218" s="5">
        <f t="shared" si="50"/>
        <v>113.76</v>
      </c>
      <c r="BC218" s="6">
        <v>3.5580000000000001E-2</v>
      </c>
      <c r="BD218" s="5">
        <f t="shared" si="44"/>
        <v>311.04036000000002</v>
      </c>
      <c r="BE218" s="5"/>
      <c r="BF218" s="5"/>
      <c r="BG218" s="7">
        <f t="shared" si="45"/>
        <v>424.80036000000001</v>
      </c>
      <c r="BH218" s="7">
        <f t="shared" si="46"/>
        <v>97.704082800000009</v>
      </c>
      <c r="BI218" s="7">
        <f t="shared" si="47"/>
        <v>522.50444279999999</v>
      </c>
    </row>
    <row r="219" spans="1:61" s="19" customFormat="1">
      <c r="A219" s="11" t="s">
        <v>2260</v>
      </c>
      <c r="B219" s="10" t="s">
        <v>24</v>
      </c>
      <c r="C219" s="10" t="s">
        <v>25</v>
      </c>
      <c r="D219" s="10" t="s">
        <v>26</v>
      </c>
      <c r="E219" s="10" t="s">
        <v>26</v>
      </c>
      <c r="F219" s="10" t="s">
        <v>27</v>
      </c>
      <c r="G219" s="18" t="s">
        <v>28</v>
      </c>
      <c r="H219" s="10"/>
      <c r="I219" s="18" t="s">
        <v>29</v>
      </c>
      <c r="J219" s="10" t="s">
        <v>1077</v>
      </c>
      <c r="K219" s="18" t="s">
        <v>1078</v>
      </c>
      <c r="L219" s="10" t="s">
        <v>26</v>
      </c>
      <c r="M219" s="10" t="s">
        <v>26</v>
      </c>
      <c r="N219" s="10" t="s">
        <v>1079</v>
      </c>
      <c r="O219" s="18" t="s">
        <v>535</v>
      </c>
      <c r="P219" s="10"/>
      <c r="Q219" s="10" t="s">
        <v>1084</v>
      </c>
      <c r="R219" s="18" t="s">
        <v>1085</v>
      </c>
      <c r="S219" s="10" t="s">
        <v>26</v>
      </c>
      <c r="T219" s="10" t="s">
        <v>26</v>
      </c>
      <c r="U219" s="10" t="s">
        <v>1086</v>
      </c>
      <c r="V219" s="18" t="s">
        <v>138</v>
      </c>
      <c r="W219" s="10"/>
      <c r="X219" s="18" t="s">
        <v>1087</v>
      </c>
      <c r="Y219" s="18" t="s">
        <v>1088</v>
      </c>
      <c r="Z219" s="10" t="s">
        <v>38</v>
      </c>
      <c r="AA219" s="10" t="s">
        <v>39</v>
      </c>
      <c r="AB219" s="10" t="s">
        <v>40</v>
      </c>
      <c r="AC219" s="10" t="s">
        <v>41</v>
      </c>
      <c r="AD219" s="18" t="s">
        <v>42</v>
      </c>
      <c r="AE219" s="10" t="s">
        <v>43</v>
      </c>
      <c r="AF219" s="10">
        <v>670</v>
      </c>
      <c r="AG219" s="10">
        <v>760</v>
      </c>
      <c r="AH219" s="10">
        <v>700</v>
      </c>
      <c r="AI219" s="10">
        <v>720</v>
      </c>
      <c r="AJ219" s="10">
        <v>680</v>
      </c>
      <c r="AK219" s="10">
        <v>720</v>
      </c>
      <c r="AL219" s="10">
        <v>715</v>
      </c>
      <c r="AM219" s="10">
        <v>880</v>
      </c>
      <c r="AN219" s="10">
        <v>780</v>
      </c>
      <c r="AO219" s="10">
        <v>800</v>
      </c>
      <c r="AP219" s="10">
        <v>840</v>
      </c>
      <c r="AQ219" s="10">
        <v>790</v>
      </c>
      <c r="AR219" s="10">
        <f t="shared" si="42"/>
        <v>9055</v>
      </c>
      <c r="AS219" s="10" t="s">
        <v>304</v>
      </c>
      <c r="AT219" s="10" t="s">
        <v>45</v>
      </c>
      <c r="AU219" s="18" t="s">
        <v>46</v>
      </c>
      <c r="AV219" s="10"/>
      <c r="AW219" s="46">
        <f t="shared" si="48"/>
        <v>0</v>
      </c>
      <c r="AX219" s="5">
        <f t="shared" si="43"/>
        <v>0</v>
      </c>
      <c r="AY219" s="10">
        <f>H6</f>
        <v>0</v>
      </c>
      <c r="AZ219" s="5">
        <f t="shared" si="41"/>
        <v>0</v>
      </c>
      <c r="BA219" s="10">
        <v>9.48</v>
      </c>
      <c r="BB219" s="5">
        <f t="shared" si="50"/>
        <v>113.76</v>
      </c>
      <c r="BC219" s="6">
        <v>3.5580000000000001E-2</v>
      </c>
      <c r="BD219" s="5">
        <f t="shared" si="44"/>
        <v>322.17689999999999</v>
      </c>
      <c r="BE219" s="5"/>
      <c r="BF219" s="5"/>
      <c r="BG219" s="7">
        <f t="shared" si="45"/>
        <v>435.93689999999998</v>
      </c>
      <c r="BH219" s="7">
        <f t="shared" si="46"/>
        <v>100.26548699999999</v>
      </c>
      <c r="BI219" s="7">
        <f t="shared" si="47"/>
        <v>536.20238699999993</v>
      </c>
    </row>
    <row r="220" spans="1:61" s="19" customFormat="1">
      <c r="A220" s="11" t="s">
        <v>2261</v>
      </c>
      <c r="B220" s="10" t="s">
        <v>24</v>
      </c>
      <c r="C220" s="10" t="s">
        <v>25</v>
      </c>
      <c r="D220" s="10" t="s">
        <v>26</v>
      </c>
      <c r="E220" s="10" t="s">
        <v>26</v>
      </c>
      <c r="F220" s="10" t="s">
        <v>27</v>
      </c>
      <c r="G220" s="18" t="s">
        <v>28</v>
      </c>
      <c r="H220" s="10"/>
      <c r="I220" s="18" t="s">
        <v>29</v>
      </c>
      <c r="J220" s="10" t="s">
        <v>1077</v>
      </c>
      <c r="K220" s="18" t="s">
        <v>1078</v>
      </c>
      <c r="L220" s="10" t="s">
        <v>26</v>
      </c>
      <c r="M220" s="10" t="s">
        <v>26</v>
      </c>
      <c r="N220" s="10" t="s">
        <v>1079</v>
      </c>
      <c r="O220" s="18" t="s">
        <v>535</v>
      </c>
      <c r="P220" s="10"/>
      <c r="Q220" s="10" t="s">
        <v>1089</v>
      </c>
      <c r="R220" s="18" t="s">
        <v>1085</v>
      </c>
      <c r="S220" s="10" t="s">
        <v>26</v>
      </c>
      <c r="T220" s="10" t="s">
        <v>26</v>
      </c>
      <c r="U220" s="10" t="s">
        <v>1090</v>
      </c>
      <c r="V220" s="18" t="s">
        <v>193</v>
      </c>
      <c r="W220" s="10"/>
      <c r="X220" s="18" t="s">
        <v>1091</v>
      </c>
      <c r="Y220" s="18" t="s">
        <v>1092</v>
      </c>
      <c r="Z220" s="10" t="s">
        <v>38</v>
      </c>
      <c r="AA220" s="10" t="s">
        <v>39</v>
      </c>
      <c r="AB220" s="10" t="s">
        <v>40</v>
      </c>
      <c r="AC220" s="10" t="s">
        <v>41</v>
      </c>
      <c r="AD220" s="18" t="s">
        <v>42</v>
      </c>
      <c r="AE220" s="10" t="s">
        <v>43</v>
      </c>
      <c r="AF220" s="10">
        <v>690</v>
      </c>
      <c r="AG220" s="10">
        <v>682</v>
      </c>
      <c r="AH220" s="10">
        <v>690</v>
      </c>
      <c r="AI220" s="10">
        <v>717</v>
      </c>
      <c r="AJ220" s="10">
        <v>678</v>
      </c>
      <c r="AK220" s="10">
        <v>690</v>
      </c>
      <c r="AL220" s="10">
        <v>637</v>
      </c>
      <c r="AM220" s="10">
        <v>700</v>
      </c>
      <c r="AN220" s="10">
        <v>680</v>
      </c>
      <c r="AO220" s="10">
        <v>700</v>
      </c>
      <c r="AP220" s="10">
        <v>691</v>
      </c>
      <c r="AQ220" s="10">
        <v>720</v>
      </c>
      <c r="AR220" s="10">
        <f t="shared" si="42"/>
        <v>8275</v>
      </c>
      <c r="AS220" s="10" t="s">
        <v>304</v>
      </c>
      <c r="AT220" s="10" t="s">
        <v>45</v>
      </c>
      <c r="AU220" s="18" t="s">
        <v>46</v>
      </c>
      <c r="AV220" s="10"/>
      <c r="AW220" s="46">
        <f t="shared" si="48"/>
        <v>0</v>
      </c>
      <c r="AX220" s="5">
        <f t="shared" si="43"/>
        <v>0</v>
      </c>
      <c r="AY220" s="10">
        <f>H6</f>
        <v>0</v>
      </c>
      <c r="AZ220" s="5">
        <f t="shared" si="41"/>
        <v>0</v>
      </c>
      <c r="BA220" s="10">
        <v>9.48</v>
      </c>
      <c r="BB220" s="5">
        <f t="shared" si="50"/>
        <v>113.76</v>
      </c>
      <c r="BC220" s="6">
        <v>3.5580000000000001E-2</v>
      </c>
      <c r="BD220" s="5">
        <f t="shared" si="44"/>
        <v>294.42450000000002</v>
      </c>
      <c r="BE220" s="5"/>
      <c r="BF220" s="5"/>
      <c r="BG220" s="7">
        <f t="shared" si="45"/>
        <v>408.18450000000001</v>
      </c>
      <c r="BH220" s="7">
        <f t="shared" si="46"/>
        <v>93.882435000000001</v>
      </c>
      <c r="BI220" s="7">
        <f t="shared" si="47"/>
        <v>502.066935</v>
      </c>
    </row>
    <row r="221" spans="1:61" s="19" customFormat="1">
      <c r="A221" s="11" t="s">
        <v>2262</v>
      </c>
      <c r="B221" s="10" t="s">
        <v>24</v>
      </c>
      <c r="C221" s="10" t="s">
        <v>25</v>
      </c>
      <c r="D221" s="10" t="s">
        <v>26</v>
      </c>
      <c r="E221" s="10" t="s">
        <v>26</v>
      </c>
      <c r="F221" s="10" t="s">
        <v>27</v>
      </c>
      <c r="G221" s="18" t="s">
        <v>28</v>
      </c>
      <c r="H221" s="10"/>
      <c r="I221" s="18" t="s">
        <v>29</v>
      </c>
      <c r="J221" s="10" t="s">
        <v>1077</v>
      </c>
      <c r="K221" s="18" t="s">
        <v>1078</v>
      </c>
      <c r="L221" s="10" t="s">
        <v>26</v>
      </c>
      <c r="M221" s="10" t="s">
        <v>26</v>
      </c>
      <c r="N221" s="10" t="s">
        <v>1079</v>
      </c>
      <c r="O221" s="18" t="s">
        <v>535</v>
      </c>
      <c r="P221" s="10"/>
      <c r="Q221" s="10" t="s">
        <v>1093</v>
      </c>
      <c r="R221" s="18" t="s">
        <v>1094</v>
      </c>
      <c r="S221" s="10" t="s">
        <v>26</v>
      </c>
      <c r="T221" s="10" t="s">
        <v>26</v>
      </c>
      <c r="U221" s="10" t="s">
        <v>1095</v>
      </c>
      <c r="V221" s="18" t="s">
        <v>192</v>
      </c>
      <c r="W221" s="10"/>
      <c r="X221" s="18" t="s">
        <v>1096</v>
      </c>
      <c r="Y221" s="18" t="s">
        <v>1097</v>
      </c>
      <c r="Z221" s="10" t="s">
        <v>38</v>
      </c>
      <c r="AA221" s="10" t="s">
        <v>39</v>
      </c>
      <c r="AB221" s="10" t="s">
        <v>40</v>
      </c>
      <c r="AC221" s="10" t="s">
        <v>41</v>
      </c>
      <c r="AD221" s="18" t="s">
        <v>42</v>
      </c>
      <c r="AE221" s="10" t="s">
        <v>43</v>
      </c>
      <c r="AF221" s="10">
        <v>975</v>
      </c>
      <c r="AG221" s="10">
        <v>980</v>
      </c>
      <c r="AH221" s="10">
        <v>1053</v>
      </c>
      <c r="AI221" s="10">
        <v>1054</v>
      </c>
      <c r="AJ221" s="10">
        <v>780</v>
      </c>
      <c r="AK221" s="10">
        <v>900</v>
      </c>
      <c r="AL221" s="10">
        <v>800</v>
      </c>
      <c r="AM221" s="10">
        <v>860</v>
      </c>
      <c r="AN221" s="10">
        <v>900</v>
      </c>
      <c r="AO221" s="10">
        <v>1007</v>
      </c>
      <c r="AP221" s="10">
        <v>1044</v>
      </c>
      <c r="AQ221" s="10">
        <v>1080</v>
      </c>
      <c r="AR221" s="10">
        <f t="shared" si="42"/>
        <v>11433</v>
      </c>
      <c r="AS221" s="10" t="s">
        <v>304</v>
      </c>
      <c r="AT221" s="10" t="s">
        <v>45</v>
      </c>
      <c r="AU221" s="18" t="s">
        <v>46</v>
      </c>
      <c r="AV221" s="10"/>
      <c r="AW221" s="46">
        <f t="shared" si="48"/>
        <v>0</v>
      </c>
      <c r="AX221" s="5">
        <f t="shared" si="43"/>
        <v>0</v>
      </c>
      <c r="AY221" s="10">
        <f>H6</f>
        <v>0</v>
      </c>
      <c r="AZ221" s="5">
        <f t="shared" si="41"/>
        <v>0</v>
      </c>
      <c r="BA221" s="10">
        <v>9.48</v>
      </c>
      <c r="BB221" s="5">
        <f t="shared" si="50"/>
        <v>113.76</v>
      </c>
      <c r="BC221" s="6">
        <v>3.5580000000000001E-2</v>
      </c>
      <c r="BD221" s="5">
        <f t="shared" si="44"/>
        <v>406.78613999999999</v>
      </c>
      <c r="BE221" s="5"/>
      <c r="BF221" s="5"/>
      <c r="BG221" s="7">
        <f t="shared" si="45"/>
        <v>520.54614000000004</v>
      </c>
      <c r="BH221" s="7">
        <f t="shared" si="46"/>
        <v>119.72561220000001</v>
      </c>
      <c r="BI221" s="7">
        <f t="shared" si="47"/>
        <v>640.27175220000004</v>
      </c>
    </row>
    <row r="222" spans="1:61" s="19" customFormat="1">
      <c r="A222" s="11" t="s">
        <v>2263</v>
      </c>
      <c r="B222" s="10" t="s">
        <v>24</v>
      </c>
      <c r="C222" s="10" t="s">
        <v>25</v>
      </c>
      <c r="D222" s="10" t="s">
        <v>26</v>
      </c>
      <c r="E222" s="10" t="s">
        <v>26</v>
      </c>
      <c r="F222" s="10" t="s">
        <v>27</v>
      </c>
      <c r="G222" s="18" t="s">
        <v>28</v>
      </c>
      <c r="H222" s="10"/>
      <c r="I222" s="18" t="s">
        <v>29</v>
      </c>
      <c r="J222" s="10" t="s">
        <v>1077</v>
      </c>
      <c r="K222" s="18" t="s">
        <v>1078</v>
      </c>
      <c r="L222" s="10" t="s">
        <v>26</v>
      </c>
      <c r="M222" s="10" t="s">
        <v>26</v>
      </c>
      <c r="N222" s="10" t="s">
        <v>1079</v>
      </c>
      <c r="O222" s="18" t="s">
        <v>535</v>
      </c>
      <c r="P222" s="10"/>
      <c r="Q222" s="10" t="s">
        <v>1098</v>
      </c>
      <c r="R222" s="18" t="s">
        <v>1099</v>
      </c>
      <c r="S222" s="10" t="s">
        <v>26</v>
      </c>
      <c r="T222" s="10" t="s">
        <v>26</v>
      </c>
      <c r="U222" s="10" t="s">
        <v>1100</v>
      </c>
      <c r="V222" s="18" t="s">
        <v>65</v>
      </c>
      <c r="W222" s="10"/>
      <c r="X222" s="18" t="s">
        <v>1082</v>
      </c>
      <c r="Y222" s="18" t="s">
        <v>1101</v>
      </c>
      <c r="Z222" s="10" t="s">
        <v>38</v>
      </c>
      <c r="AA222" s="10" t="s">
        <v>39</v>
      </c>
      <c r="AB222" s="10" t="s">
        <v>40</v>
      </c>
      <c r="AC222" s="10" t="s">
        <v>41</v>
      </c>
      <c r="AD222" s="18" t="s">
        <v>42</v>
      </c>
      <c r="AE222" s="10" t="s">
        <v>43</v>
      </c>
      <c r="AF222" s="10">
        <v>1030</v>
      </c>
      <c r="AG222" s="10">
        <v>1026</v>
      </c>
      <c r="AH222" s="10">
        <v>990</v>
      </c>
      <c r="AI222" s="10">
        <v>1054</v>
      </c>
      <c r="AJ222" s="10">
        <v>1010</v>
      </c>
      <c r="AK222" s="10">
        <v>990</v>
      </c>
      <c r="AL222" s="10">
        <v>1000</v>
      </c>
      <c r="AM222" s="10">
        <v>1050</v>
      </c>
      <c r="AN222" s="10">
        <v>1050</v>
      </c>
      <c r="AO222" s="10">
        <v>1007</v>
      </c>
      <c r="AP222" s="10">
        <v>1006</v>
      </c>
      <c r="AQ222" s="10">
        <v>1006</v>
      </c>
      <c r="AR222" s="10">
        <f t="shared" si="42"/>
        <v>12219</v>
      </c>
      <c r="AS222" s="10" t="s">
        <v>304</v>
      </c>
      <c r="AT222" s="10" t="s">
        <v>45</v>
      </c>
      <c r="AU222" s="18" t="s">
        <v>46</v>
      </c>
      <c r="AV222" s="10"/>
      <c r="AW222" s="46">
        <f t="shared" si="48"/>
        <v>0</v>
      </c>
      <c r="AX222" s="5">
        <f t="shared" si="43"/>
        <v>0</v>
      </c>
      <c r="AY222" s="10">
        <f>H6</f>
        <v>0</v>
      </c>
      <c r="AZ222" s="5">
        <f t="shared" si="41"/>
        <v>0</v>
      </c>
      <c r="BA222" s="10">
        <v>9.48</v>
      </c>
      <c r="BB222" s="5">
        <f t="shared" si="50"/>
        <v>113.76</v>
      </c>
      <c r="BC222" s="6">
        <v>3.5580000000000001E-2</v>
      </c>
      <c r="BD222" s="5">
        <f t="shared" si="44"/>
        <v>434.75202000000002</v>
      </c>
      <c r="BE222" s="5"/>
      <c r="BF222" s="5"/>
      <c r="BG222" s="7">
        <f t="shared" si="45"/>
        <v>548.51202000000001</v>
      </c>
      <c r="BH222" s="7">
        <f t="shared" si="46"/>
        <v>126.15776460000001</v>
      </c>
      <c r="BI222" s="7">
        <f t="shared" si="47"/>
        <v>674.66978459999996</v>
      </c>
    </row>
    <row r="223" spans="1:61" s="19" customFormat="1">
      <c r="A223" s="11" t="s">
        <v>2264</v>
      </c>
      <c r="B223" s="10" t="s">
        <v>24</v>
      </c>
      <c r="C223" s="10" t="s">
        <v>25</v>
      </c>
      <c r="D223" s="10" t="s">
        <v>26</v>
      </c>
      <c r="E223" s="10" t="s">
        <v>26</v>
      </c>
      <c r="F223" s="10" t="s">
        <v>27</v>
      </c>
      <c r="G223" s="18" t="s">
        <v>28</v>
      </c>
      <c r="H223" s="10"/>
      <c r="I223" s="18" t="s">
        <v>29</v>
      </c>
      <c r="J223" s="10" t="s">
        <v>1077</v>
      </c>
      <c r="K223" s="18" t="s">
        <v>1078</v>
      </c>
      <c r="L223" s="10" t="s">
        <v>26</v>
      </c>
      <c r="M223" s="10" t="s">
        <v>26</v>
      </c>
      <c r="N223" s="10" t="s">
        <v>1079</v>
      </c>
      <c r="O223" s="18" t="s">
        <v>535</v>
      </c>
      <c r="P223" s="10"/>
      <c r="Q223" s="10" t="s">
        <v>1102</v>
      </c>
      <c r="R223" s="18" t="s">
        <v>1103</v>
      </c>
      <c r="S223" s="10" t="s">
        <v>26</v>
      </c>
      <c r="T223" s="10" t="s">
        <v>26</v>
      </c>
      <c r="U223" s="10" t="s">
        <v>1104</v>
      </c>
      <c r="V223" s="18" t="s">
        <v>123</v>
      </c>
      <c r="W223" s="10"/>
      <c r="X223" s="18" t="s">
        <v>1105</v>
      </c>
      <c r="Y223" s="18" t="s">
        <v>1106</v>
      </c>
      <c r="Z223" s="10" t="s">
        <v>38</v>
      </c>
      <c r="AA223" s="10" t="s">
        <v>39</v>
      </c>
      <c r="AB223" s="10" t="s">
        <v>40</v>
      </c>
      <c r="AC223" s="10" t="s">
        <v>41</v>
      </c>
      <c r="AD223" s="18" t="s">
        <v>42</v>
      </c>
      <c r="AE223" s="10" t="s">
        <v>43</v>
      </c>
      <c r="AF223" s="10">
        <v>596</v>
      </c>
      <c r="AG223" s="10">
        <v>596</v>
      </c>
      <c r="AH223" s="10">
        <v>596</v>
      </c>
      <c r="AI223" s="10">
        <v>600</v>
      </c>
      <c r="AJ223" s="10">
        <v>600</v>
      </c>
      <c r="AK223" s="10">
        <v>550</v>
      </c>
      <c r="AL223" s="10">
        <v>635</v>
      </c>
      <c r="AM223" s="10">
        <v>635</v>
      </c>
      <c r="AN223" s="10">
        <v>635</v>
      </c>
      <c r="AO223" s="10">
        <v>635</v>
      </c>
      <c r="AP223" s="10">
        <v>635</v>
      </c>
      <c r="AQ223" s="10">
        <v>635</v>
      </c>
      <c r="AR223" s="10">
        <f t="shared" si="42"/>
        <v>7348</v>
      </c>
      <c r="AS223" s="10" t="s">
        <v>304</v>
      </c>
      <c r="AT223" s="10" t="s">
        <v>45</v>
      </c>
      <c r="AU223" s="18" t="s">
        <v>46</v>
      </c>
      <c r="AV223" s="10"/>
      <c r="AW223" s="46">
        <f t="shared" si="48"/>
        <v>0</v>
      </c>
      <c r="AX223" s="5">
        <f t="shared" si="43"/>
        <v>0</v>
      </c>
      <c r="AY223" s="10">
        <f>H6</f>
        <v>0</v>
      </c>
      <c r="AZ223" s="5">
        <f t="shared" si="41"/>
        <v>0</v>
      </c>
      <c r="BA223" s="10">
        <v>9.48</v>
      </c>
      <c r="BB223" s="5">
        <f t="shared" si="50"/>
        <v>113.76</v>
      </c>
      <c r="BC223" s="6">
        <v>3.5580000000000001E-2</v>
      </c>
      <c r="BD223" s="5">
        <f t="shared" si="44"/>
        <v>261.44184000000001</v>
      </c>
      <c r="BE223" s="5"/>
      <c r="BF223" s="5"/>
      <c r="BG223" s="7">
        <f t="shared" si="45"/>
        <v>375.20184</v>
      </c>
      <c r="BH223" s="7">
        <f t="shared" si="46"/>
        <v>86.296423200000007</v>
      </c>
      <c r="BI223" s="7">
        <f t="shared" si="47"/>
        <v>461.4982632</v>
      </c>
    </row>
    <row r="224" spans="1:61" s="19" customFormat="1">
      <c r="A224" s="11" t="s">
        <v>2265</v>
      </c>
      <c r="B224" s="10" t="s">
        <v>24</v>
      </c>
      <c r="C224" s="10" t="s">
        <v>25</v>
      </c>
      <c r="D224" s="10" t="s">
        <v>26</v>
      </c>
      <c r="E224" s="10" t="s">
        <v>26</v>
      </c>
      <c r="F224" s="10" t="s">
        <v>27</v>
      </c>
      <c r="G224" s="18" t="s">
        <v>28</v>
      </c>
      <c r="H224" s="10"/>
      <c r="I224" s="18" t="s">
        <v>29</v>
      </c>
      <c r="J224" s="10" t="s">
        <v>1077</v>
      </c>
      <c r="K224" s="18" t="s">
        <v>1078</v>
      </c>
      <c r="L224" s="10" t="s">
        <v>26</v>
      </c>
      <c r="M224" s="10" t="s">
        <v>26</v>
      </c>
      <c r="N224" s="10" t="s">
        <v>1079</v>
      </c>
      <c r="O224" s="18" t="s">
        <v>535</v>
      </c>
      <c r="P224" s="10"/>
      <c r="Q224" s="10" t="s">
        <v>1107</v>
      </c>
      <c r="R224" s="18" t="s">
        <v>731</v>
      </c>
      <c r="S224" s="10" t="s">
        <v>26</v>
      </c>
      <c r="T224" s="10" t="s">
        <v>26</v>
      </c>
      <c r="U224" s="10" t="s">
        <v>732</v>
      </c>
      <c r="V224" s="18" t="s">
        <v>33</v>
      </c>
      <c r="W224" s="10"/>
      <c r="X224" s="18" t="s">
        <v>1108</v>
      </c>
      <c r="Y224" s="18" t="s">
        <v>1109</v>
      </c>
      <c r="Z224" s="10" t="s">
        <v>38</v>
      </c>
      <c r="AA224" s="10" t="s">
        <v>39</v>
      </c>
      <c r="AB224" s="10" t="s">
        <v>40</v>
      </c>
      <c r="AC224" s="10" t="s">
        <v>41</v>
      </c>
      <c r="AD224" s="18" t="s">
        <v>42</v>
      </c>
      <c r="AE224" s="10" t="s">
        <v>43</v>
      </c>
      <c r="AF224" s="10">
        <v>690</v>
      </c>
      <c r="AG224" s="10">
        <v>745</v>
      </c>
      <c r="AH224" s="10">
        <v>725</v>
      </c>
      <c r="AI224" s="10">
        <v>670</v>
      </c>
      <c r="AJ224" s="10">
        <v>720</v>
      </c>
      <c r="AK224" s="10">
        <v>750</v>
      </c>
      <c r="AL224" s="10">
        <v>590</v>
      </c>
      <c r="AM224" s="10">
        <v>600</v>
      </c>
      <c r="AN224" s="10">
        <v>590</v>
      </c>
      <c r="AO224" s="10">
        <v>797</v>
      </c>
      <c r="AP224" s="10">
        <v>797</v>
      </c>
      <c r="AQ224" s="10">
        <v>797</v>
      </c>
      <c r="AR224" s="10">
        <f t="shared" si="42"/>
        <v>8471</v>
      </c>
      <c r="AS224" s="10" t="s">
        <v>304</v>
      </c>
      <c r="AT224" s="10" t="s">
        <v>45</v>
      </c>
      <c r="AU224" s="18" t="s">
        <v>46</v>
      </c>
      <c r="AV224" s="10"/>
      <c r="AW224" s="46">
        <f t="shared" si="48"/>
        <v>0</v>
      </c>
      <c r="AX224" s="5">
        <f t="shared" si="43"/>
        <v>0</v>
      </c>
      <c r="AY224" s="10">
        <f>H6</f>
        <v>0</v>
      </c>
      <c r="AZ224" s="5">
        <f t="shared" si="41"/>
        <v>0</v>
      </c>
      <c r="BA224" s="10">
        <v>9.48</v>
      </c>
      <c r="BB224" s="5">
        <f t="shared" si="50"/>
        <v>113.76</v>
      </c>
      <c r="BC224" s="6">
        <v>3.5580000000000001E-2</v>
      </c>
      <c r="BD224" s="5">
        <f t="shared" si="44"/>
        <v>301.39818000000002</v>
      </c>
      <c r="BE224" s="5"/>
      <c r="BF224" s="5"/>
      <c r="BG224" s="7">
        <f t="shared" si="45"/>
        <v>415.15818000000002</v>
      </c>
      <c r="BH224" s="7">
        <f t="shared" si="46"/>
        <v>95.486381400000013</v>
      </c>
      <c r="BI224" s="7">
        <f t="shared" si="47"/>
        <v>510.64456140000004</v>
      </c>
    </row>
    <row r="225" spans="1:61" s="19" customFormat="1">
      <c r="A225" s="11" t="s">
        <v>2266</v>
      </c>
      <c r="B225" s="10" t="s">
        <v>24</v>
      </c>
      <c r="C225" s="10" t="s">
        <v>25</v>
      </c>
      <c r="D225" s="10" t="s">
        <v>26</v>
      </c>
      <c r="E225" s="10" t="s">
        <v>26</v>
      </c>
      <c r="F225" s="10" t="s">
        <v>27</v>
      </c>
      <c r="G225" s="18" t="s">
        <v>28</v>
      </c>
      <c r="H225" s="10"/>
      <c r="I225" s="18" t="s">
        <v>29</v>
      </c>
      <c r="J225" s="10" t="s">
        <v>1077</v>
      </c>
      <c r="K225" s="18" t="s">
        <v>1078</v>
      </c>
      <c r="L225" s="10" t="s">
        <v>26</v>
      </c>
      <c r="M225" s="10" t="s">
        <v>26</v>
      </c>
      <c r="N225" s="10" t="s">
        <v>1079</v>
      </c>
      <c r="O225" s="18" t="s">
        <v>535</v>
      </c>
      <c r="P225" s="10"/>
      <c r="Q225" s="10" t="s">
        <v>1110</v>
      </c>
      <c r="R225" s="18" t="s">
        <v>1111</v>
      </c>
      <c r="S225" s="10" t="s">
        <v>26</v>
      </c>
      <c r="T225" s="10" t="s">
        <v>26</v>
      </c>
      <c r="U225" s="10" t="s">
        <v>1112</v>
      </c>
      <c r="V225" s="18" t="s">
        <v>243</v>
      </c>
      <c r="W225" s="10"/>
      <c r="X225" s="18" t="s">
        <v>1113</v>
      </c>
      <c r="Y225" s="18" t="s">
        <v>1114</v>
      </c>
      <c r="Z225" s="10" t="s">
        <v>38</v>
      </c>
      <c r="AA225" s="10" t="s">
        <v>39</v>
      </c>
      <c r="AB225" s="10" t="s">
        <v>40</v>
      </c>
      <c r="AC225" s="10" t="s">
        <v>41</v>
      </c>
      <c r="AD225" s="18" t="s">
        <v>42</v>
      </c>
      <c r="AE225" s="10" t="s">
        <v>43</v>
      </c>
      <c r="AF225" s="10">
        <v>720</v>
      </c>
      <c r="AG225" s="10">
        <v>780</v>
      </c>
      <c r="AH225" s="10">
        <v>740</v>
      </c>
      <c r="AI225" s="10">
        <v>780</v>
      </c>
      <c r="AJ225" s="10">
        <v>780</v>
      </c>
      <c r="AK225" s="10">
        <v>760</v>
      </c>
      <c r="AL225" s="10">
        <v>730</v>
      </c>
      <c r="AM225" s="10">
        <v>730</v>
      </c>
      <c r="AN225" s="10">
        <v>670</v>
      </c>
      <c r="AO225" s="10">
        <v>700</v>
      </c>
      <c r="AP225" s="10">
        <v>730</v>
      </c>
      <c r="AQ225" s="10">
        <v>860</v>
      </c>
      <c r="AR225" s="10">
        <f t="shared" si="42"/>
        <v>8980</v>
      </c>
      <c r="AS225" s="10" t="s">
        <v>304</v>
      </c>
      <c r="AT225" s="10" t="s">
        <v>45</v>
      </c>
      <c r="AU225" s="18" t="s">
        <v>46</v>
      </c>
      <c r="AV225" s="10"/>
      <c r="AW225" s="46">
        <f t="shared" si="48"/>
        <v>0</v>
      </c>
      <c r="AX225" s="5">
        <f t="shared" si="43"/>
        <v>0</v>
      </c>
      <c r="AY225" s="10">
        <f>H6</f>
        <v>0</v>
      </c>
      <c r="AZ225" s="5">
        <f t="shared" si="41"/>
        <v>0</v>
      </c>
      <c r="BA225" s="10">
        <v>9.48</v>
      </c>
      <c r="BB225" s="5">
        <f t="shared" si="50"/>
        <v>113.76</v>
      </c>
      <c r="BC225" s="6">
        <v>3.5580000000000001E-2</v>
      </c>
      <c r="BD225" s="5">
        <f t="shared" si="44"/>
        <v>319.50839999999999</v>
      </c>
      <c r="BE225" s="5"/>
      <c r="BF225" s="5"/>
      <c r="BG225" s="7">
        <f t="shared" si="45"/>
        <v>433.26839999999999</v>
      </c>
      <c r="BH225" s="7">
        <f t="shared" si="46"/>
        <v>99.651731999999996</v>
      </c>
      <c r="BI225" s="7">
        <f t="shared" si="47"/>
        <v>532.92013199999997</v>
      </c>
    </row>
    <row r="226" spans="1:61" s="19" customFormat="1">
      <c r="A226" s="11" t="s">
        <v>2267</v>
      </c>
      <c r="B226" s="10" t="s">
        <v>24</v>
      </c>
      <c r="C226" s="10" t="s">
        <v>25</v>
      </c>
      <c r="D226" s="10" t="s">
        <v>26</v>
      </c>
      <c r="E226" s="10" t="s">
        <v>26</v>
      </c>
      <c r="F226" s="10" t="s">
        <v>27</v>
      </c>
      <c r="G226" s="18" t="s">
        <v>28</v>
      </c>
      <c r="H226" s="10"/>
      <c r="I226" s="18" t="s">
        <v>29</v>
      </c>
      <c r="J226" s="10" t="s">
        <v>1077</v>
      </c>
      <c r="K226" s="18" t="s">
        <v>1078</v>
      </c>
      <c r="L226" s="10" t="s">
        <v>26</v>
      </c>
      <c r="M226" s="10" t="s">
        <v>26</v>
      </c>
      <c r="N226" s="10" t="s">
        <v>1079</v>
      </c>
      <c r="O226" s="18" t="s">
        <v>535</v>
      </c>
      <c r="P226" s="10"/>
      <c r="Q226" s="10" t="s">
        <v>1115</v>
      </c>
      <c r="R226" s="18" t="s">
        <v>1116</v>
      </c>
      <c r="S226" s="10" t="s">
        <v>26</v>
      </c>
      <c r="T226" s="10" t="s">
        <v>26</v>
      </c>
      <c r="U226" s="10" t="s">
        <v>1117</v>
      </c>
      <c r="V226" s="18" t="s">
        <v>331</v>
      </c>
      <c r="W226" s="10"/>
      <c r="X226" s="18" t="s">
        <v>1118</v>
      </c>
      <c r="Y226" s="18" t="s">
        <v>1119</v>
      </c>
      <c r="Z226" s="10" t="s">
        <v>38</v>
      </c>
      <c r="AA226" s="10" t="s">
        <v>39</v>
      </c>
      <c r="AB226" s="10" t="s">
        <v>40</v>
      </c>
      <c r="AC226" s="10" t="s">
        <v>41</v>
      </c>
      <c r="AD226" s="18" t="s">
        <v>42</v>
      </c>
      <c r="AE226" s="10" t="s">
        <v>43</v>
      </c>
      <c r="AF226" s="10">
        <v>690</v>
      </c>
      <c r="AG226" s="10">
        <v>765</v>
      </c>
      <c r="AH226" s="10">
        <v>743</v>
      </c>
      <c r="AI226" s="10">
        <v>745</v>
      </c>
      <c r="AJ226" s="10">
        <v>740</v>
      </c>
      <c r="AK226" s="10">
        <v>642</v>
      </c>
      <c r="AL226" s="10">
        <v>642</v>
      </c>
      <c r="AM226" s="10">
        <v>700</v>
      </c>
      <c r="AN226" s="10">
        <v>600</v>
      </c>
      <c r="AO226" s="10">
        <v>738</v>
      </c>
      <c r="AP226" s="10">
        <v>738</v>
      </c>
      <c r="AQ226" s="10">
        <v>738</v>
      </c>
      <c r="AR226" s="10">
        <f t="shared" si="42"/>
        <v>8481</v>
      </c>
      <c r="AS226" s="10" t="s">
        <v>304</v>
      </c>
      <c r="AT226" s="10" t="s">
        <v>45</v>
      </c>
      <c r="AU226" s="18" t="s">
        <v>46</v>
      </c>
      <c r="AV226" s="10"/>
      <c r="AW226" s="46">
        <f t="shared" si="48"/>
        <v>0</v>
      </c>
      <c r="AX226" s="5">
        <f t="shared" si="43"/>
        <v>0</v>
      </c>
      <c r="AY226" s="10">
        <f>H6</f>
        <v>0</v>
      </c>
      <c r="AZ226" s="5">
        <f t="shared" si="41"/>
        <v>0</v>
      </c>
      <c r="BA226" s="10">
        <v>9.48</v>
      </c>
      <c r="BB226" s="5">
        <f t="shared" si="50"/>
        <v>113.76</v>
      </c>
      <c r="BC226" s="6">
        <v>3.5580000000000001E-2</v>
      </c>
      <c r="BD226" s="5">
        <f t="shared" si="44"/>
        <v>301.75398000000001</v>
      </c>
      <c r="BE226" s="5"/>
      <c r="BF226" s="5"/>
      <c r="BG226" s="7">
        <f t="shared" si="45"/>
        <v>415.51398</v>
      </c>
      <c r="BH226" s="7">
        <f t="shared" si="46"/>
        <v>95.5682154</v>
      </c>
      <c r="BI226" s="7">
        <f t="shared" si="47"/>
        <v>511.08219539999999</v>
      </c>
    </row>
    <row r="227" spans="1:61" s="19" customFormat="1">
      <c r="A227" s="11" t="s">
        <v>2268</v>
      </c>
      <c r="B227" s="10" t="s">
        <v>24</v>
      </c>
      <c r="C227" s="10" t="s">
        <v>25</v>
      </c>
      <c r="D227" s="10" t="s">
        <v>26</v>
      </c>
      <c r="E227" s="10" t="s">
        <v>26</v>
      </c>
      <c r="F227" s="10" t="s">
        <v>27</v>
      </c>
      <c r="G227" s="18" t="s">
        <v>28</v>
      </c>
      <c r="H227" s="10"/>
      <c r="I227" s="18" t="s">
        <v>29</v>
      </c>
      <c r="J227" s="10" t="s">
        <v>1077</v>
      </c>
      <c r="K227" s="18" t="s">
        <v>1078</v>
      </c>
      <c r="L227" s="10" t="s">
        <v>26</v>
      </c>
      <c r="M227" s="10" t="s">
        <v>26</v>
      </c>
      <c r="N227" s="10" t="s">
        <v>1079</v>
      </c>
      <c r="O227" s="18" t="s">
        <v>535</v>
      </c>
      <c r="P227" s="10"/>
      <c r="Q227" s="10" t="s">
        <v>1120</v>
      </c>
      <c r="R227" s="18" t="s">
        <v>915</v>
      </c>
      <c r="S227" s="10" t="s">
        <v>26</v>
      </c>
      <c r="T227" s="10" t="s">
        <v>26</v>
      </c>
      <c r="U227" s="10" t="s">
        <v>1121</v>
      </c>
      <c r="V227" s="18" t="s">
        <v>1122</v>
      </c>
      <c r="W227" s="10"/>
      <c r="X227" s="18" t="s">
        <v>1123</v>
      </c>
      <c r="Y227" s="18" t="s">
        <v>1124</v>
      </c>
      <c r="Z227" s="10" t="s">
        <v>38</v>
      </c>
      <c r="AA227" s="10" t="s">
        <v>39</v>
      </c>
      <c r="AB227" s="10" t="s">
        <v>40</v>
      </c>
      <c r="AC227" s="10" t="s">
        <v>41</v>
      </c>
      <c r="AD227" s="18" t="s">
        <v>42</v>
      </c>
      <c r="AE227" s="10" t="s">
        <v>43</v>
      </c>
      <c r="AF227" s="10">
        <v>1000</v>
      </c>
      <c r="AG227" s="10">
        <v>670</v>
      </c>
      <c r="AH227" s="10">
        <v>800</v>
      </c>
      <c r="AI227" s="10">
        <v>750</v>
      </c>
      <c r="AJ227" s="10">
        <v>680</v>
      </c>
      <c r="AK227" s="10">
        <v>670</v>
      </c>
      <c r="AL227" s="10">
        <v>650</v>
      </c>
      <c r="AM227" s="10">
        <v>660</v>
      </c>
      <c r="AN227" s="10">
        <v>670</v>
      </c>
      <c r="AO227" s="10">
        <v>680</v>
      </c>
      <c r="AP227" s="10">
        <v>666</v>
      </c>
      <c r="AQ227" s="10">
        <v>666</v>
      </c>
      <c r="AR227" s="10">
        <f t="shared" si="42"/>
        <v>8562</v>
      </c>
      <c r="AS227" s="10" t="s">
        <v>304</v>
      </c>
      <c r="AT227" s="10" t="s">
        <v>45</v>
      </c>
      <c r="AU227" s="18" t="s">
        <v>46</v>
      </c>
      <c r="AV227" s="10"/>
      <c r="AW227" s="46">
        <f t="shared" si="48"/>
        <v>0</v>
      </c>
      <c r="AX227" s="5">
        <f t="shared" si="43"/>
        <v>0</v>
      </c>
      <c r="AY227" s="10">
        <f>H6</f>
        <v>0</v>
      </c>
      <c r="AZ227" s="5">
        <f t="shared" si="41"/>
        <v>0</v>
      </c>
      <c r="BA227" s="10">
        <v>9.48</v>
      </c>
      <c r="BB227" s="5">
        <f t="shared" si="50"/>
        <v>113.76</v>
      </c>
      <c r="BC227" s="6">
        <v>3.5580000000000001E-2</v>
      </c>
      <c r="BD227" s="5">
        <f t="shared" si="44"/>
        <v>304.63596000000001</v>
      </c>
      <c r="BE227" s="5"/>
      <c r="BF227" s="5"/>
      <c r="BG227" s="7">
        <f t="shared" si="45"/>
        <v>418.39596</v>
      </c>
      <c r="BH227" s="7">
        <f t="shared" si="46"/>
        <v>96.231070799999998</v>
      </c>
      <c r="BI227" s="7">
        <f t="shared" si="47"/>
        <v>514.62703080000006</v>
      </c>
    </row>
    <row r="228" spans="1:61" s="19" customFormat="1">
      <c r="A228" s="11" t="s">
        <v>2269</v>
      </c>
      <c r="B228" s="10" t="s">
        <v>24</v>
      </c>
      <c r="C228" s="10" t="s">
        <v>25</v>
      </c>
      <c r="D228" s="10" t="s">
        <v>26</v>
      </c>
      <c r="E228" s="10" t="s">
        <v>26</v>
      </c>
      <c r="F228" s="10" t="s">
        <v>27</v>
      </c>
      <c r="G228" s="18" t="s">
        <v>28</v>
      </c>
      <c r="H228" s="10"/>
      <c r="I228" s="18" t="s">
        <v>29</v>
      </c>
      <c r="J228" s="10" t="s">
        <v>1077</v>
      </c>
      <c r="K228" s="18" t="s">
        <v>1078</v>
      </c>
      <c r="L228" s="10" t="s">
        <v>26</v>
      </c>
      <c r="M228" s="10" t="s">
        <v>26</v>
      </c>
      <c r="N228" s="10" t="s">
        <v>1079</v>
      </c>
      <c r="O228" s="18" t="s">
        <v>535</v>
      </c>
      <c r="P228" s="10"/>
      <c r="Q228" s="10" t="s">
        <v>1125</v>
      </c>
      <c r="R228" s="18" t="s">
        <v>1126</v>
      </c>
      <c r="S228" s="10" t="s">
        <v>26</v>
      </c>
      <c r="T228" s="10" t="s">
        <v>26</v>
      </c>
      <c r="U228" s="10" t="s">
        <v>1127</v>
      </c>
      <c r="V228" s="18" t="s">
        <v>1128</v>
      </c>
      <c r="W228" s="10"/>
      <c r="X228" s="18" t="s">
        <v>1129</v>
      </c>
      <c r="Y228" s="18" t="s">
        <v>1130</v>
      </c>
      <c r="Z228" s="10" t="s">
        <v>38</v>
      </c>
      <c r="AA228" s="10" t="s">
        <v>39</v>
      </c>
      <c r="AB228" s="10" t="s">
        <v>40</v>
      </c>
      <c r="AC228" s="10" t="s">
        <v>41</v>
      </c>
      <c r="AD228" s="18" t="s">
        <v>42</v>
      </c>
      <c r="AE228" s="10" t="s">
        <v>43</v>
      </c>
      <c r="AF228" s="10">
        <v>870</v>
      </c>
      <c r="AG228" s="10">
        <v>790</v>
      </c>
      <c r="AH228" s="10">
        <v>870</v>
      </c>
      <c r="AI228" s="10">
        <v>879</v>
      </c>
      <c r="AJ228" s="10">
        <v>800</v>
      </c>
      <c r="AK228" s="10">
        <v>820</v>
      </c>
      <c r="AL228" s="10">
        <v>736</v>
      </c>
      <c r="AM228" s="10">
        <v>737</v>
      </c>
      <c r="AN228" s="10">
        <v>736</v>
      </c>
      <c r="AO228" s="10">
        <v>757</v>
      </c>
      <c r="AP228" s="10">
        <v>756</v>
      </c>
      <c r="AQ228" s="10">
        <v>756</v>
      </c>
      <c r="AR228" s="10">
        <f t="shared" si="42"/>
        <v>9507</v>
      </c>
      <c r="AS228" s="10" t="s">
        <v>304</v>
      </c>
      <c r="AT228" s="10" t="s">
        <v>45</v>
      </c>
      <c r="AU228" s="18" t="s">
        <v>46</v>
      </c>
      <c r="AV228" s="10"/>
      <c r="AW228" s="46">
        <f t="shared" si="48"/>
        <v>0</v>
      </c>
      <c r="AX228" s="5">
        <f t="shared" si="43"/>
        <v>0</v>
      </c>
      <c r="AY228" s="10">
        <f>H6</f>
        <v>0</v>
      </c>
      <c r="AZ228" s="5">
        <f t="shared" si="41"/>
        <v>0</v>
      </c>
      <c r="BA228" s="10">
        <v>9.48</v>
      </c>
      <c r="BB228" s="5">
        <f t="shared" si="50"/>
        <v>113.76</v>
      </c>
      <c r="BC228" s="6">
        <v>3.5580000000000001E-2</v>
      </c>
      <c r="BD228" s="5">
        <f t="shared" si="44"/>
        <v>338.25905999999998</v>
      </c>
      <c r="BE228" s="5"/>
      <c r="BF228" s="5"/>
      <c r="BG228" s="7">
        <f t="shared" si="45"/>
        <v>452.01905999999997</v>
      </c>
      <c r="BH228" s="7">
        <f t="shared" si="46"/>
        <v>103.96438379999999</v>
      </c>
      <c r="BI228" s="7">
        <f t="shared" si="47"/>
        <v>555.98344379999992</v>
      </c>
    </row>
    <row r="229" spans="1:61" s="19" customFormat="1">
      <c r="A229" s="11" t="s">
        <v>2270</v>
      </c>
      <c r="B229" s="10" t="s">
        <v>24</v>
      </c>
      <c r="C229" s="10" t="s">
        <v>25</v>
      </c>
      <c r="D229" s="10" t="s">
        <v>26</v>
      </c>
      <c r="E229" s="10" t="s">
        <v>26</v>
      </c>
      <c r="F229" s="10" t="s">
        <v>27</v>
      </c>
      <c r="G229" s="18" t="s">
        <v>28</v>
      </c>
      <c r="H229" s="10"/>
      <c r="I229" s="18" t="s">
        <v>29</v>
      </c>
      <c r="J229" s="10" t="s">
        <v>1077</v>
      </c>
      <c r="K229" s="18" t="s">
        <v>1078</v>
      </c>
      <c r="L229" s="10" t="s">
        <v>26</v>
      </c>
      <c r="M229" s="10" t="s">
        <v>26</v>
      </c>
      <c r="N229" s="10" t="s">
        <v>1079</v>
      </c>
      <c r="O229" s="18" t="s">
        <v>535</v>
      </c>
      <c r="P229" s="10"/>
      <c r="Q229" s="10" t="s">
        <v>1131</v>
      </c>
      <c r="R229" s="18" t="s">
        <v>607</v>
      </c>
      <c r="S229" s="10" t="s">
        <v>26</v>
      </c>
      <c r="T229" s="10" t="s">
        <v>26</v>
      </c>
      <c r="U229" s="10" t="s">
        <v>1132</v>
      </c>
      <c r="V229" s="18" t="s">
        <v>1133</v>
      </c>
      <c r="W229" s="10"/>
      <c r="X229" s="18" t="s">
        <v>1134</v>
      </c>
      <c r="Y229" s="18" t="s">
        <v>1135</v>
      </c>
      <c r="Z229" s="10" t="s">
        <v>38</v>
      </c>
      <c r="AA229" s="10" t="s">
        <v>39</v>
      </c>
      <c r="AB229" s="10" t="s">
        <v>40</v>
      </c>
      <c r="AC229" s="10" t="s">
        <v>41</v>
      </c>
      <c r="AD229" s="18" t="s">
        <v>42</v>
      </c>
      <c r="AE229" s="10" t="s">
        <v>43</v>
      </c>
      <c r="AF229" s="10">
        <v>1000</v>
      </c>
      <c r="AG229" s="10">
        <v>1010</v>
      </c>
      <c r="AH229" s="10">
        <v>890</v>
      </c>
      <c r="AI229" s="10">
        <v>940</v>
      </c>
      <c r="AJ229" s="10">
        <v>956</v>
      </c>
      <c r="AK229" s="10">
        <v>990</v>
      </c>
      <c r="AL229" s="10">
        <v>950</v>
      </c>
      <c r="AM229" s="10">
        <v>930</v>
      </c>
      <c r="AN229" s="10">
        <v>934</v>
      </c>
      <c r="AO229" s="10">
        <v>934</v>
      </c>
      <c r="AP229" s="10">
        <v>934</v>
      </c>
      <c r="AQ229" s="10">
        <v>934</v>
      </c>
      <c r="AR229" s="10">
        <f t="shared" si="42"/>
        <v>11402</v>
      </c>
      <c r="AS229" s="10" t="s">
        <v>304</v>
      </c>
      <c r="AT229" s="10" t="s">
        <v>45</v>
      </c>
      <c r="AU229" s="18" t="s">
        <v>46</v>
      </c>
      <c r="AV229" s="10"/>
      <c r="AW229" s="46">
        <f t="shared" si="48"/>
        <v>0</v>
      </c>
      <c r="AX229" s="5">
        <f t="shared" si="43"/>
        <v>0</v>
      </c>
      <c r="AY229" s="10">
        <f>H6</f>
        <v>0</v>
      </c>
      <c r="AZ229" s="5">
        <f t="shared" si="41"/>
        <v>0</v>
      </c>
      <c r="BA229" s="10">
        <v>9.48</v>
      </c>
      <c r="BB229" s="5">
        <f t="shared" si="50"/>
        <v>113.76</v>
      </c>
      <c r="BC229" s="6">
        <v>3.5580000000000001E-2</v>
      </c>
      <c r="BD229" s="5">
        <f t="shared" si="44"/>
        <v>405.68315999999999</v>
      </c>
      <c r="BE229" s="5"/>
      <c r="BF229" s="5"/>
      <c r="BG229" s="7">
        <f t="shared" si="45"/>
        <v>519.44316000000003</v>
      </c>
      <c r="BH229" s="7">
        <f t="shared" si="46"/>
        <v>119.47192680000002</v>
      </c>
      <c r="BI229" s="7">
        <f t="shared" si="47"/>
        <v>638.91508680000004</v>
      </c>
    </row>
    <row r="230" spans="1:61" s="19" customFormat="1">
      <c r="A230" s="11" t="s">
        <v>2271</v>
      </c>
      <c r="B230" s="10" t="s">
        <v>24</v>
      </c>
      <c r="C230" s="10" t="s">
        <v>25</v>
      </c>
      <c r="D230" s="10" t="s">
        <v>26</v>
      </c>
      <c r="E230" s="10" t="s">
        <v>26</v>
      </c>
      <c r="F230" s="10" t="s">
        <v>27</v>
      </c>
      <c r="G230" s="18" t="s">
        <v>28</v>
      </c>
      <c r="H230" s="10"/>
      <c r="I230" s="18" t="s">
        <v>29</v>
      </c>
      <c r="J230" s="10" t="s">
        <v>1077</v>
      </c>
      <c r="K230" s="18" t="s">
        <v>1078</v>
      </c>
      <c r="L230" s="10" t="s">
        <v>26</v>
      </c>
      <c r="M230" s="10" t="s">
        <v>26</v>
      </c>
      <c r="N230" s="10" t="s">
        <v>1079</v>
      </c>
      <c r="O230" s="18" t="s">
        <v>535</v>
      </c>
      <c r="P230" s="10"/>
      <c r="Q230" s="10" t="s">
        <v>1136</v>
      </c>
      <c r="R230" s="18" t="s">
        <v>1137</v>
      </c>
      <c r="S230" s="10" t="s">
        <v>26</v>
      </c>
      <c r="T230" s="10" t="s">
        <v>26</v>
      </c>
      <c r="U230" s="10" t="s">
        <v>1138</v>
      </c>
      <c r="V230" s="18" t="s">
        <v>221</v>
      </c>
      <c r="W230" s="10"/>
      <c r="X230" s="18" t="s">
        <v>1139</v>
      </c>
      <c r="Y230" s="18" t="s">
        <v>1140</v>
      </c>
      <c r="Z230" s="10" t="s">
        <v>38</v>
      </c>
      <c r="AA230" s="10" t="s">
        <v>39</v>
      </c>
      <c r="AB230" s="10" t="s">
        <v>40</v>
      </c>
      <c r="AC230" s="10" t="s">
        <v>41</v>
      </c>
      <c r="AD230" s="18" t="s">
        <v>42</v>
      </c>
      <c r="AE230" s="10" t="s">
        <v>43</v>
      </c>
      <c r="AF230" s="10">
        <v>780</v>
      </c>
      <c r="AG230" s="10">
        <v>760</v>
      </c>
      <c r="AH230" s="10">
        <v>760</v>
      </c>
      <c r="AI230" s="10">
        <v>760</v>
      </c>
      <c r="AJ230" s="10">
        <v>695</v>
      </c>
      <c r="AK230" s="10">
        <v>695</v>
      </c>
      <c r="AL230" s="10">
        <v>690</v>
      </c>
      <c r="AM230" s="10">
        <v>736</v>
      </c>
      <c r="AN230" s="10">
        <v>736</v>
      </c>
      <c r="AO230" s="10">
        <v>798</v>
      </c>
      <c r="AP230" s="10">
        <v>798</v>
      </c>
      <c r="AQ230" s="10">
        <v>798</v>
      </c>
      <c r="AR230" s="10">
        <f t="shared" si="42"/>
        <v>9006</v>
      </c>
      <c r="AS230" s="10" t="s">
        <v>99</v>
      </c>
      <c r="AT230" s="10" t="s">
        <v>45</v>
      </c>
      <c r="AU230" s="18" t="s">
        <v>46</v>
      </c>
      <c r="AV230" s="10"/>
      <c r="AW230" s="46">
        <f t="shared" si="48"/>
        <v>0</v>
      </c>
      <c r="AX230" s="5">
        <f t="shared" si="43"/>
        <v>0</v>
      </c>
      <c r="AY230" s="10">
        <f>I6</f>
        <v>0</v>
      </c>
      <c r="AZ230" s="5">
        <f t="shared" si="41"/>
        <v>0</v>
      </c>
      <c r="BA230" s="10">
        <v>30.84</v>
      </c>
      <c r="BB230" s="5">
        <f t="shared" si="50"/>
        <v>370.08</v>
      </c>
      <c r="BC230" s="6">
        <v>3.3070000000000002E-2</v>
      </c>
      <c r="BD230" s="5">
        <f t="shared" si="44"/>
        <v>297.82841999999999</v>
      </c>
      <c r="BE230" s="5"/>
      <c r="BF230" s="5"/>
      <c r="BG230" s="7">
        <f t="shared" si="45"/>
        <v>667.90841999999998</v>
      </c>
      <c r="BH230" s="7">
        <f t="shared" si="46"/>
        <v>153.61893660000001</v>
      </c>
      <c r="BI230" s="7">
        <f t="shared" si="47"/>
        <v>821.52735659999996</v>
      </c>
    </row>
    <row r="231" spans="1:61" s="19" customFormat="1">
      <c r="A231" s="11" t="s">
        <v>2272</v>
      </c>
      <c r="B231" s="10" t="s">
        <v>24</v>
      </c>
      <c r="C231" s="10" t="s">
        <v>25</v>
      </c>
      <c r="D231" s="10" t="s">
        <v>26</v>
      </c>
      <c r="E231" s="10" t="s">
        <v>26</v>
      </c>
      <c r="F231" s="10" t="s">
        <v>27</v>
      </c>
      <c r="G231" s="18" t="s">
        <v>28</v>
      </c>
      <c r="H231" s="10"/>
      <c r="I231" s="18" t="s">
        <v>29</v>
      </c>
      <c r="J231" s="10" t="s">
        <v>1077</v>
      </c>
      <c r="K231" s="18" t="s">
        <v>1078</v>
      </c>
      <c r="L231" s="10" t="s">
        <v>26</v>
      </c>
      <c r="M231" s="10" t="s">
        <v>26</v>
      </c>
      <c r="N231" s="10" t="s">
        <v>1079</v>
      </c>
      <c r="O231" s="18" t="s">
        <v>535</v>
      </c>
      <c r="P231" s="10"/>
      <c r="Q231" s="10" t="s">
        <v>1141</v>
      </c>
      <c r="R231" s="18" t="s">
        <v>1142</v>
      </c>
      <c r="S231" s="10" t="s">
        <v>26</v>
      </c>
      <c r="T231" s="10" t="s">
        <v>26</v>
      </c>
      <c r="U231" s="10" t="s">
        <v>1079</v>
      </c>
      <c r="V231" s="18" t="s">
        <v>535</v>
      </c>
      <c r="W231" s="10"/>
      <c r="X231" s="18" t="s">
        <v>1143</v>
      </c>
      <c r="Y231" s="18" t="s">
        <v>1144</v>
      </c>
      <c r="Z231" s="10" t="s">
        <v>38</v>
      </c>
      <c r="AA231" s="10" t="s">
        <v>39</v>
      </c>
      <c r="AB231" s="10" t="s">
        <v>40</v>
      </c>
      <c r="AC231" s="10" t="s">
        <v>41</v>
      </c>
      <c r="AD231" s="18" t="s">
        <v>42</v>
      </c>
      <c r="AE231" s="10" t="s">
        <v>43</v>
      </c>
      <c r="AF231" s="10">
        <v>2820</v>
      </c>
      <c r="AG231" s="10">
        <v>2820</v>
      </c>
      <c r="AH231" s="10">
        <v>3370</v>
      </c>
      <c r="AI231" s="10">
        <v>3400</v>
      </c>
      <c r="AJ231" s="10">
        <v>3400</v>
      </c>
      <c r="AK231" s="10">
        <v>3400</v>
      </c>
      <c r="AL231" s="10">
        <v>2710</v>
      </c>
      <c r="AM231" s="10">
        <v>2710</v>
      </c>
      <c r="AN231" s="10">
        <v>2820</v>
      </c>
      <c r="AO231" s="10">
        <v>2820</v>
      </c>
      <c r="AP231" s="10">
        <v>2819</v>
      </c>
      <c r="AQ231" s="10">
        <v>4617</v>
      </c>
      <c r="AR231" s="10">
        <f t="shared" si="42"/>
        <v>37706</v>
      </c>
      <c r="AS231" s="10" t="s">
        <v>99</v>
      </c>
      <c r="AT231" s="10" t="s">
        <v>45</v>
      </c>
      <c r="AU231" s="18" t="s">
        <v>46</v>
      </c>
      <c r="AV231" s="10"/>
      <c r="AW231" s="46">
        <f t="shared" si="48"/>
        <v>0</v>
      </c>
      <c r="AX231" s="5">
        <f t="shared" si="43"/>
        <v>0</v>
      </c>
      <c r="AY231" s="10">
        <f>I6</f>
        <v>0</v>
      </c>
      <c r="AZ231" s="5">
        <f t="shared" si="41"/>
        <v>0</v>
      </c>
      <c r="BA231" s="10">
        <v>30.84</v>
      </c>
      <c r="BB231" s="5">
        <f t="shared" si="50"/>
        <v>370.08</v>
      </c>
      <c r="BC231" s="6">
        <v>3.3070000000000002E-2</v>
      </c>
      <c r="BD231" s="5">
        <f t="shared" si="44"/>
        <v>1246.93742</v>
      </c>
      <c r="BE231" s="5"/>
      <c r="BF231" s="5"/>
      <c r="BG231" s="7">
        <f t="shared" si="45"/>
        <v>1617.0174199999999</v>
      </c>
      <c r="BH231" s="7">
        <f t="shared" si="46"/>
        <v>371.91400659999999</v>
      </c>
      <c r="BI231" s="7">
        <f t="shared" si="47"/>
        <v>1988.9314265999999</v>
      </c>
    </row>
    <row r="232" spans="1:61" s="19" customFormat="1">
      <c r="A232" s="11" t="s">
        <v>2273</v>
      </c>
      <c r="B232" s="10" t="s">
        <v>24</v>
      </c>
      <c r="C232" s="10" t="s">
        <v>25</v>
      </c>
      <c r="D232" s="10" t="s">
        <v>26</v>
      </c>
      <c r="E232" s="10" t="s">
        <v>26</v>
      </c>
      <c r="F232" s="10" t="s">
        <v>27</v>
      </c>
      <c r="G232" s="18" t="s">
        <v>28</v>
      </c>
      <c r="H232" s="10"/>
      <c r="I232" s="18" t="s">
        <v>29</v>
      </c>
      <c r="J232" s="10" t="s">
        <v>1077</v>
      </c>
      <c r="K232" s="18" t="s">
        <v>1078</v>
      </c>
      <c r="L232" s="10" t="s">
        <v>26</v>
      </c>
      <c r="M232" s="10" t="s">
        <v>26</v>
      </c>
      <c r="N232" s="10" t="s">
        <v>1079</v>
      </c>
      <c r="O232" s="18" t="s">
        <v>535</v>
      </c>
      <c r="P232" s="10"/>
      <c r="Q232" s="10" t="s">
        <v>1145</v>
      </c>
      <c r="R232" s="18" t="s">
        <v>1146</v>
      </c>
      <c r="S232" s="10" t="s">
        <v>26</v>
      </c>
      <c r="T232" s="10" t="s">
        <v>26</v>
      </c>
      <c r="U232" s="10" t="s">
        <v>1147</v>
      </c>
      <c r="V232" s="18" t="s">
        <v>172</v>
      </c>
      <c r="W232" s="10"/>
      <c r="X232" s="18" t="s">
        <v>1148</v>
      </c>
      <c r="Y232" s="10"/>
      <c r="Z232" s="10" t="s">
        <v>38</v>
      </c>
      <c r="AA232" s="10" t="s">
        <v>39</v>
      </c>
      <c r="AB232" s="10" t="s">
        <v>40</v>
      </c>
      <c r="AC232" s="10" t="s">
        <v>41</v>
      </c>
      <c r="AD232" s="18" t="s">
        <v>42</v>
      </c>
      <c r="AE232" s="10" t="s">
        <v>43</v>
      </c>
      <c r="AF232" s="10">
        <v>85508</v>
      </c>
      <c r="AG232" s="10">
        <v>78727</v>
      </c>
      <c r="AH232" s="10">
        <v>66102</v>
      </c>
      <c r="AI232" s="10">
        <v>26385</v>
      </c>
      <c r="AJ232" s="10">
        <v>22409</v>
      </c>
      <c r="AK232" s="10">
        <v>10710</v>
      </c>
      <c r="AL232" s="10">
        <v>6928</v>
      </c>
      <c r="AM232" s="10">
        <v>8070</v>
      </c>
      <c r="AN232" s="10">
        <v>12713</v>
      </c>
      <c r="AO232" s="10">
        <v>34300</v>
      </c>
      <c r="AP232" s="10">
        <v>49655</v>
      </c>
      <c r="AQ232" s="10">
        <v>69742</v>
      </c>
      <c r="AR232" s="10">
        <f t="shared" si="42"/>
        <v>471249</v>
      </c>
      <c r="AS232" s="10" t="s">
        <v>88</v>
      </c>
      <c r="AT232" s="10" t="s">
        <v>45</v>
      </c>
      <c r="AU232" s="18" t="s">
        <v>1073</v>
      </c>
      <c r="AV232" s="10">
        <v>8760</v>
      </c>
      <c r="AW232" s="46">
        <f t="shared" si="48"/>
        <v>0</v>
      </c>
      <c r="AX232" s="5">
        <f t="shared" si="43"/>
        <v>0</v>
      </c>
      <c r="AY232" s="10">
        <f>K6</f>
        <v>0</v>
      </c>
      <c r="AZ232" s="5">
        <f t="shared" si="41"/>
        <v>0</v>
      </c>
      <c r="BA232" s="10">
        <v>4.6699999999999997E-3</v>
      </c>
      <c r="BB232" s="5">
        <f>BA232*AV232*AU232</f>
        <v>13459.1268</v>
      </c>
      <c r="BC232" s="10">
        <v>1.7250000000000001E-2</v>
      </c>
      <c r="BD232" s="5">
        <f t="shared" si="44"/>
        <v>8129.045250000001</v>
      </c>
      <c r="BE232" s="10"/>
      <c r="BF232" s="10"/>
      <c r="BG232" s="7">
        <f t="shared" si="45"/>
        <v>21588.172050000001</v>
      </c>
      <c r="BH232" s="7">
        <f t="shared" si="46"/>
        <v>4965.2795715000002</v>
      </c>
      <c r="BI232" s="7">
        <f t="shared" si="47"/>
        <v>26553.4516215</v>
      </c>
    </row>
    <row r="233" spans="1:61" s="19" customFormat="1">
      <c r="A233" s="11" t="s">
        <v>2274</v>
      </c>
      <c r="B233" s="10" t="s">
        <v>24</v>
      </c>
      <c r="C233" s="10" t="s">
        <v>25</v>
      </c>
      <c r="D233" s="10" t="s">
        <v>26</v>
      </c>
      <c r="E233" s="10" t="s">
        <v>26</v>
      </c>
      <c r="F233" s="10" t="s">
        <v>27</v>
      </c>
      <c r="G233" s="18" t="s">
        <v>28</v>
      </c>
      <c r="H233" s="10"/>
      <c r="I233" s="18" t="s">
        <v>29</v>
      </c>
      <c r="J233" s="10" t="s">
        <v>1077</v>
      </c>
      <c r="K233" s="18" t="s">
        <v>1078</v>
      </c>
      <c r="L233" s="10" t="s">
        <v>26</v>
      </c>
      <c r="M233" s="10" t="s">
        <v>26</v>
      </c>
      <c r="N233" s="10" t="s">
        <v>1079</v>
      </c>
      <c r="O233" s="18" t="s">
        <v>535</v>
      </c>
      <c r="P233" s="10"/>
      <c r="Q233" s="10" t="s">
        <v>1149</v>
      </c>
      <c r="R233" s="18" t="s">
        <v>1150</v>
      </c>
      <c r="S233" s="10" t="s">
        <v>26</v>
      </c>
      <c r="T233" s="10" t="s">
        <v>26</v>
      </c>
      <c r="U233" s="10" t="s">
        <v>1151</v>
      </c>
      <c r="V233" s="18" t="s">
        <v>159</v>
      </c>
      <c r="W233" s="10"/>
      <c r="X233" s="18" t="s">
        <v>1152</v>
      </c>
      <c r="Y233" s="10"/>
      <c r="Z233" s="10" t="s">
        <v>38</v>
      </c>
      <c r="AA233" s="10" t="s">
        <v>39</v>
      </c>
      <c r="AB233" s="10" t="s">
        <v>40</v>
      </c>
      <c r="AC233" s="10" t="s">
        <v>414</v>
      </c>
      <c r="AD233" s="18" t="s">
        <v>42</v>
      </c>
      <c r="AE233" s="10" t="s">
        <v>990</v>
      </c>
      <c r="AF233" s="10">
        <v>54632</v>
      </c>
      <c r="AG233" s="10">
        <v>48452</v>
      </c>
      <c r="AH233" s="10">
        <v>41274</v>
      </c>
      <c r="AI233" s="10">
        <v>34180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52657</v>
      </c>
      <c r="AQ233" s="10">
        <v>60742</v>
      </c>
      <c r="AR233" s="10">
        <f t="shared" si="42"/>
        <v>291937</v>
      </c>
      <c r="AS233" s="10" t="s">
        <v>88</v>
      </c>
      <c r="AT233" s="10" t="s">
        <v>45</v>
      </c>
      <c r="AU233" s="18" t="s">
        <v>407</v>
      </c>
      <c r="AV233" s="10">
        <v>8760</v>
      </c>
      <c r="AW233" s="46">
        <f t="shared" si="48"/>
        <v>0</v>
      </c>
      <c r="AX233" s="5">
        <f t="shared" si="43"/>
        <v>0</v>
      </c>
      <c r="AY233" s="10">
        <f>K6</f>
        <v>0</v>
      </c>
      <c r="AZ233" s="5">
        <f t="shared" si="41"/>
        <v>0</v>
      </c>
      <c r="BA233" s="10">
        <v>4.6699999999999997E-3</v>
      </c>
      <c r="BB233" s="5">
        <f>BA233*AV233*AU233</f>
        <v>8181.84</v>
      </c>
      <c r="BC233" s="10">
        <v>1.7250000000000001E-2</v>
      </c>
      <c r="BD233" s="5">
        <f t="shared" si="44"/>
        <v>5035.9132500000005</v>
      </c>
      <c r="BE233" s="10"/>
      <c r="BF233" s="10"/>
      <c r="BG233" s="7">
        <f t="shared" si="45"/>
        <v>13217.753250000002</v>
      </c>
      <c r="BH233" s="7">
        <f t="shared" si="46"/>
        <v>3040.0832475000007</v>
      </c>
      <c r="BI233" s="7">
        <f t="shared" si="47"/>
        <v>16257.836497500002</v>
      </c>
    </row>
    <row r="234" spans="1:61" s="19" customFormat="1">
      <c r="A234" s="11" t="s">
        <v>2275</v>
      </c>
      <c r="B234" s="10" t="s">
        <v>24</v>
      </c>
      <c r="C234" s="10" t="s">
        <v>25</v>
      </c>
      <c r="D234" s="10" t="s">
        <v>26</v>
      </c>
      <c r="E234" s="10" t="s">
        <v>26</v>
      </c>
      <c r="F234" s="10" t="s">
        <v>27</v>
      </c>
      <c r="G234" s="18" t="s">
        <v>28</v>
      </c>
      <c r="H234" s="10"/>
      <c r="I234" s="18" t="s">
        <v>29</v>
      </c>
      <c r="J234" s="10" t="s">
        <v>1153</v>
      </c>
      <c r="K234" s="18" t="s">
        <v>48</v>
      </c>
      <c r="L234" s="10" t="s">
        <v>26</v>
      </c>
      <c r="M234" s="10" t="s">
        <v>26</v>
      </c>
      <c r="N234" s="10" t="s">
        <v>49</v>
      </c>
      <c r="O234" s="18" t="s">
        <v>160</v>
      </c>
      <c r="P234" s="10"/>
      <c r="Q234" s="10" t="s">
        <v>1154</v>
      </c>
      <c r="R234" s="18" t="s">
        <v>48</v>
      </c>
      <c r="S234" s="10" t="s">
        <v>26</v>
      </c>
      <c r="T234" s="10" t="s">
        <v>26</v>
      </c>
      <c r="U234" s="10" t="s">
        <v>49</v>
      </c>
      <c r="V234" s="18" t="s">
        <v>160</v>
      </c>
      <c r="W234" s="10"/>
      <c r="X234" s="18" t="s">
        <v>1155</v>
      </c>
      <c r="Y234" s="18" t="s">
        <v>1156</v>
      </c>
      <c r="Z234" s="10" t="s">
        <v>38</v>
      </c>
      <c r="AA234" s="10" t="s">
        <v>39</v>
      </c>
      <c r="AB234" s="10" t="s">
        <v>40</v>
      </c>
      <c r="AC234" s="10" t="s">
        <v>41</v>
      </c>
      <c r="AD234" s="18" t="s">
        <v>42</v>
      </c>
      <c r="AE234" s="10" t="s">
        <v>43</v>
      </c>
      <c r="AF234" s="10">
        <v>0</v>
      </c>
      <c r="AG234" s="10">
        <v>2068</v>
      </c>
      <c r="AH234" s="10">
        <v>0</v>
      </c>
      <c r="AI234" s="10">
        <v>4394</v>
      </c>
      <c r="AJ234" s="10">
        <v>0</v>
      </c>
      <c r="AK234" s="10">
        <v>4273</v>
      </c>
      <c r="AL234" s="10">
        <v>0</v>
      </c>
      <c r="AM234" s="10">
        <v>3139</v>
      </c>
      <c r="AN234" s="10">
        <v>0</v>
      </c>
      <c r="AO234" s="10">
        <v>4482</v>
      </c>
      <c r="AP234" s="10">
        <v>0</v>
      </c>
      <c r="AQ234" s="10">
        <v>3194</v>
      </c>
      <c r="AR234" s="10">
        <f t="shared" si="42"/>
        <v>21550</v>
      </c>
      <c r="AS234" s="10" t="s">
        <v>99</v>
      </c>
      <c r="AT234" s="10" t="s">
        <v>45</v>
      </c>
      <c r="AU234" s="18" t="s">
        <v>46</v>
      </c>
      <c r="AV234" s="10"/>
      <c r="AW234" s="46">
        <f t="shared" si="48"/>
        <v>0</v>
      </c>
      <c r="AX234" s="5">
        <f t="shared" si="43"/>
        <v>0</v>
      </c>
      <c r="AY234" s="10">
        <f>I6</f>
        <v>0</v>
      </c>
      <c r="AZ234" s="5">
        <f t="shared" si="41"/>
        <v>0</v>
      </c>
      <c r="BA234" s="10">
        <v>30.84</v>
      </c>
      <c r="BB234" s="5">
        <f t="shared" ref="BB234:BB246" si="51">BA234*12</f>
        <v>370.08</v>
      </c>
      <c r="BC234" s="6">
        <v>3.3070000000000002E-2</v>
      </c>
      <c r="BD234" s="5">
        <f t="shared" si="44"/>
        <v>712.6585</v>
      </c>
      <c r="BE234" s="5"/>
      <c r="BF234" s="5"/>
      <c r="BG234" s="7">
        <f t="shared" si="45"/>
        <v>1082.7384999999999</v>
      </c>
      <c r="BH234" s="7">
        <f t="shared" si="46"/>
        <v>249.029855</v>
      </c>
      <c r="BI234" s="7">
        <f t="shared" si="47"/>
        <v>1331.7683549999999</v>
      </c>
    </row>
    <row r="235" spans="1:61" s="19" customFormat="1">
      <c r="A235" s="11" t="s">
        <v>2276</v>
      </c>
      <c r="B235" s="10" t="s">
        <v>24</v>
      </c>
      <c r="C235" s="10" t="s">
        <v>25</v>
      </c>
      <c r="D235" s="10" t="s">
        <v>26</v>
      </c>
      <c r="E235" s="10" t="s">
        <v>26</v>
      </c>
      <c r="F235" s="10" t="s">
        <v>27</v>
      </c>
      <c r="G235" s="18" t="s">
        <v>28</v>
      </c>
      <c r="H235" s="10"/>
      <c r="I235" s="18" t="s">
        <v>29</v>
      </c>
      <c r="J235" s="10" t="s">
        <v>1153</v>
      </c>
      <c r="K235" s="18" t="s">
        <v>48</v>
      </c>
      <c r="L235" s="10" t="s">
        <v>26</v>
      </c>
      <c r="M235" s="10" t="s">
        <v>26</v>
      </c>
      <c r="N235" s="10" t="s">
        <v>49</v>
      </c>
      <c r="O235" s="18" t="s">
        <v>160</v>
      </c>
      <c r="P235" s="10"/>
      <c r="Q235" s="10" t="s">
        <v>1154</v>
      </c>
      <c r="R235" s="18" t="s">
        <v>48</v>
      </c>
      <c r="S235" s="10" t="s">
        <v>26</v>
      </c>
      <c r="T235" s="10" t="s">
        <v>26</v>
      </c>
      <c r="U235" s="10" t="s">
        <v>49</v>
      </c>
      <c r="V235" s="18" t="s">
        <v>160</v>
      </c>
      <c r="W235" s="10"/>
      <c r="X235" s="18" t="s">
        <v>1157</v>
      </c>
      <c r="Y235" s="18" t="s">
        <v>1158</v>
      </c>
      <c r="Z235" s="10" t="s">
        <v>38</v>
      </c>
      <c r="AA235" s="10" t="s">
        <v>39</v>
      </c>
      <c r="AB235" s="10" t="s">
        <v>40</v>
      </c>
      <c r="AC235" s="10" t="s">
        <v>41</v>
      </c>
      <c r="AD235" s="18" t="s">
        <v>42</v>
      </c>
      <c r="AE235" s="10" t="s">
        <v>43</v>
      </c>
      <c r="AF235" s="10">
        <v>28192</v>
      </c>
      <c r="AG235" s="10">
        <v>60083</v>
      </c>
      <c r="AH235" s="10">
        <v>47650</v>
      </c>
      <c r="AI235" s="10">
        <v>41771</v>
      </c>
      <c r="AJ235" s="10">
        <v>26854</v>
      </c>
      <c r="AK235" s="10">
        <v>22417</v>
      </c>
      <c r="AL235" s="10">
        <v>7978</v>
      </c>
      <c r="AM235" s="10">
        <v>8162</v>
      </c>
      <c r="AN235" s="10">
        <v>9478</v>
      </c>
      <c r="AO235" s="10">
        <v>17205</v>
      </c>
      <c r="AP235" s="10">
        <v>64278</v>
      </c>
      <c r="AQ235" s="10">
        <v>58814</v>
      </c>
      <c r="AR235" s="10">
        <f t="shared" si="42"/>
        <v>392882</v>
      </c>
      <c r="AS235" s="10" t="s">
        <v>60</v>
      </c>
      <c r="AT235" s="10" t="s">
        <v>45</v>
      </c>
      <c r="AU235" s="18" t="s">
        <v>46</v>
      </c>
      <c r="AV235" s="10"/>
      <c r="AW235" s="46">
        <f t="shared" si="48"/>
        <v>0</v>
      </c>
      <c r="AX235" s="5">
        <f t="shared" si="43"/>
        <v>0</v>
      </c>
      <c r="AY235" s="10">
        <f>J6</f>
        <v>0</v>
      </c>
      <c r="AZ235" s="5">
        <f t="shared" si="41"/>
        <v>0</v>
      </c>
      <c r="BA235" s="10">
        <v>148.88999999999999</v>
      </c>
      <c r="BB235" s="5">
        <f t="shared" si="51"/>
        <v>1786.6799999999998</v>
      </c>
      <c r="BC235" s="6">
        <v>3.2969999999999999E-2</v>
      </c>
      <c r="BD235" s="5">
        <f t="shared" si="44"/>
        <v>12953.31954</v>
      </c>
      <c r="BE235" s="5"/>
      <c r="BF235" s="5"/>
      <c r="BG235" s="7">
        <f t="shared" si="45"/>
        <v>14739.999540000001</v>
      </c>
      <c r="BH235" s="7">
        <f t="shared" si="46"/>
        <v>3390.1998942000005</v>
      </c>
      <c r="BI235" s="7">
        <f t="shared" si="47"/>
        <v>18130.1994342</v>
      </c>
    </row>
    <row r="236" spans="1:61" s="19" customFormat="1">
      <c r="A236" s="11" t="s">
        <v>2277</v>
      </c>
      <c r="B236" s="10" t="s">
        <v>24</v>
      </c>
      <c r="C236" s="10" t="s">
        <v>25</v>
      </c>
      <c r="D236" s="10" t="s">
        <v>26</v>
      </c>
      <c r="E236" s="10" t="s">
        <v>26</v>
      </c>
      <c r="F236" s="10" t="s">
        <v>27</v>
      </c>
      <c r="G236" s="18" t="s">
        <v>28</v>
      </c>
      <c r="H236" s="10"/>
      <c r="I236" s="18" t="s">
        <v>29</v>
      </c>
      <c r="J236" s="10" t="s">
        <v>1159</v>
      </c>
      <c r="K236" s="18" t="s">
        <v>1160</v>
      </c>
      <c r="L236" s="10" t="s">
        <v>26</v>
      </c>
      <c r="M236" s="10" t="s">
        <v>26</v>
      </c>
      <c r="N236" s="10" t="s">
        <v>1161</v>
      </c>
      <c r="O236" s="18" t="s">
        <v>1162</v>
      </c>
      <c r="P236" s="10"/>
      <c r="Q236" s="10" t="s">
        <v>1159</v>
      </c>
      <c r="R236" s="18" t="s">
        <v>1160</v>
      </c>
      <c r="S236" s="10" t="s">
        <v>26</v>
      </c>
      <c r="T236" s="10" t="s">
        <v>26</v>
      </c>
      <c r="U236" s="10" t="s">
        <v>1161</v>
      </c>
      <c r="V236" s="18" t="s">
        <v>848</v>
      </c>
      <c r="W236" s="10"/>
      <c r="X236" s="18" t="s">
        <v>1163</v>
      </c>
      <c r="Y236" s="18" t="s">
        <v>1164</v>
      </c>
      <c r="Z236" s="10" t="s">
        <v>38</v>
      </c>
      <c r="AA236" s="10" t="s">
        <v>39</v>
      </c>
      <c r="AB236" s="10" t="s">
        <v>40</v>
      </c>
      <c r="AC236" s="10" t="s">
        <v>41</v>
      </c>
      <c r="AD236" s="18" t="s">
        <v>42</v>
      </c>
      <c r="AE236" s="10" t="s">
        <v>43</v>
      </c>
      <c r="AF236" s="10">
        <v>204</v>
      </c>
      <c r="AG236" s="10">
        <v>2287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f t="shared" si="42"/>
        <v>2491</v>
      </c>
      <c r="AS236" s="10" t="s">
        <v>99</v>
      </c>
      <c r="AT236" s="10" t="s">
        <v>45</v>
      </c>
      <c r="AU236" s="18" t="s">
        <v>46</v>
      </c>
      <c r="AV236" s="10"/>
      <c r="AW236" s="46">
        <f t="shared" si="48"/>
        <v>0</v>
      </c>
      <c r="AX236" s="5">
        <f t="shared" si="43"/>
        <v>0</v>
      </c>
      <c r="AY236" s="10">
        <f>I6</f>
        <v>0</v>
      </c>
      <c r="AZ236" s="5">
        <f t="shared" si="41"/>
        <v>0</v>
      </c>
      <c r="BA236" s="10">
        <v>30.84</v>
      </c>
      <c r="BB236" s="5">
        <f t="shared" si="51"/>
        <v>370.08</v>
      </c>
      <c r="BC236" s="6">
        <v>3.3070000000000002E-2</v>
      </c>
      <c r="BD236" s="5">
        <f t="shared" si="44"/>
        <v>82.377369999999999</v>
      </c>
      <c r="BE236" s="5"/>
      <c r="BF236" s="5"/>
      <c r="BG236" s="7">
        <f t="shared" si="45"/>
        <v>452.45736999999997</v>
      </c>
      <c r="BH236" s="7">
        <f t="shared" si="46"/>
        <v>104.0651951</v>
      </c>
      <c r="BI236" s="7">
        <f t="shared" si="47"/>
        <v>556.52256509999995</v>
      </c>
    </row>
    <row r="237" spans="1:61" s="19" customFormat="1">
      <c r="A237" s="11" t="s">
        <v>2278</v>
      </c>
      <c r="B237" s="10" t="s">
        <v>24</v>
      </c>
      <c r="C237" s="10" t="s">
        <v>25</v>
      </c>
      <c r="D237" s="10" t="s">
        <v>26</v>
      </c>
      <c r="E237" s="10" t="s">
        <v>26</v>
      </c>
      <c r="F237" s="10" t="s">
        <v>27</v>
      </c>
      <c r="G237" s="18" t="s">
        <v>28</v>
      </c>
      <c r="H237" s="10"/>
      <c r="I237" s="18" t="s">
        <v>29</v>
      </c>
      <c r="J237" s="10" t="s">
        <v>1165</v>
      </c>
      <c r="K237" s="18" t="s">
        <v>1085</v>
      </c>
      <c r="L237" s="10" t="s">
        <v>26</v>
      </c>
      <c r="M237" s="10" t="s">
        <v>26</v>
      </c>
      <c r="N237" s="10" t="s">
        <v>1086</v>
      </c>
      <c r="O237" s="18" t="s">
        <v>1166</v>
      </c>
      <c r="P237" s="10"/>
      <c r="Q237" s="10" t="s">
        <v>1167</v>
      </c>
      <c r="R237" s="18" t="s">
        <v>1085</v>
      </c>
      <c r="S237" s="10" t="s">
        <v>26</v>
      </c>
      <c r="T237" s="10" t="s">
        <v>26</v>
      </c>
      <c r="U237" s="10" t="s">
        <v>1086</v>
      </c>
      <c r="V237" s="18" t="s">
        <v>1166</v>
      </c>
      <c r="W237" s="10"/>
      <c r="X237" s="18" t="s">
        <v>1168</v>
      </c>
      <c r="Y237" s="18" t="s">
        <v>1169</v>
      </c>
      <c r="Z237" s="10" t="s">
        <v>38</v>
      </c>
      <c r="AA237" s="10" t="s">
        <v>39</v>
      </c>
      <c r="AB237" s="10" t="s">
        <v>40</v>
      </c>
      <c r="AC237" s="10" t="s">
        <v>41</v>
      </c>
      <c r="AD237" s="18" t="s">
        <v>42</v>
      </c>
      <c r="AE237" s="10" t="s">
        <v>43</v>
      </c>
      <c r="AF237" s="10">
        <v>8145</v>
      </c>
      <c r="AG237" s="10">
        <v>8028</v>
      </c>
      <c r="AH237" s="10">
        <v>5594</v>
      </c>
      <c r="AI237" s="10">
        <v>312</v>
      </c>
      <c r="AJ237" s="10">
        <v>1041</v>
      </c>
      <c r="AK237" s="10">
        <v>2709</v>
      </c>
      <c r="AL237" s="10">
        <v>2122</v>
      </c>
      <c r="AM237" s="10">
        <v>1797</v>
      </c>
      <c r="AN237" s="10">
        <v>6582</v>
      </c>
      <c r="AO237" s="10">
        <v>7897</v>
      </c>
      <c r="AP237" s="10">
        <v>4871</v>
      </c>
      <c r="AQ237" s="10">
        <v>3914</v>
      </c>
      <c r="AR237" s="10">
        <f t="shared" si="42"/>
        <v>53012</v>
      </c>
      <c r="AS237" s="10" t="s">
        <v>99</v>
      </c>
      <c r="AT237" s="10" t="s">
        <v>45</v>
      </c>
      <c r="AU237" s="18" t="s">
        <v>46</v>
      </c>
      <c r="AV237" s="10"/>
      <c r="AW237" s="46">
        <f t="shared" si="48"/>
        <v>0</v>
      </c>
      <c r="AX237" s="5">
        <f t="shared" si="43"/>
        <v>0</v>
      </c>
      <c r="AY237" s="10">
        <f>I6</f>
        <v>0</v>
      </c>
      <c r="AZ237" s="5">
        <f t="shared" si="41"/>
        <v>0</v>
      </c>
      <c r="BA237" s="10">
        <v>30.84</v>
      </c>
      <c r="BB237" s="5">
        <f t="shared" si="51"/>
        <v>370.08</v>
      </c>
      <c r="BC237" s="6">
        <v>3.3070000000000002E-2</v>
      </c>
      <c r="BD237" s="5">
        <f t="shared" si="44"/>
        <v>1753.1068400000001</v>
      </c>
      <c r="BE237" s="5"/>
      <c r="BF237" s="5"/>
      <c r="BG237" s="7">
        <f t="shared" si="45"/>
        <v>2123.1868400000003</v>
      </c>
      <c r="BH237" s="7">
        <f t="shared" si="46"/>
        <v>488.33297320000008</v>
      </c>
      <c r="BI237" s="7">
        <f t="shared" si="47"/>
        <v>2611.5198132000005</v>
      </c>
    </row>
    <row r="238" spans="1:61" s="19" customFormat="1">
      <c r="A238" s="11" t="s">
        <v>2279</v>
      </c>
      <c r="B238" s="10" t="s">
        <v>24</v>
      </c>
      <c r="C238" s="10" t="s">
        <v>25</v>
      </c>
      <c r="D238" s="10" t="s">
        <v>26</v>
      </c>
      <c r="E238" s="10" t="s">
        <v>26</v>
      </c>
      <c r="F238" s="10" t="s">
        <v>27</v>
      </c>
      <c r="G238" s="18" t="s">
        <v>28</v>
      </c>
      <c r="H238" s="10"/>
      <c r="I238" s="18" t="s">
        <v>29</v>
      </c>
      <c r="J238" s="10" t="s">
        <v>1170</v>
      </c>
      <c r="K238" s="18" t="s">
        <v>589</v>
      </c>
      <c r="L238" s="10" t="s">
        <v>26</v>
      </c>
      <c r="M238" s="10" t="s">
        <v>26</v>
      </c>
      <c r="N238" s="10" t="s">
        <v>1171</v>
      </c>
      <c r="O238" s="18" t="s">
        <v>1172</v>
      </c>
      <c r="P238" s="10"/>
      <c r="Q238" s="10" t="s">
        <v>1170</v>
      </c>
      <c r="R238" s="18" t="s">
        <v>589</v>
      </c>
      <c r="S238" s="10" t="s">
        <v>26</v>
      </c>
      <c r="T238" s="10" t="s">
        <v>26</v>
      </c>
      <c r="U238" s="10" t="s">
        <v>1171</v>
      </c>
      <c r="V238" s="18" t="s">
        <v>1172</v>
      </c>
      <c r="W238" s="10"/>
      <c r="X238" s="18" t="s">
        <v>1173</v>
      </c>
      <c r="Y238" s="18" t="s">
        <v>1174</v>
      </c>
      <c r="Z238" s="10" t="s">
        <v>38</v>
      </c>
      <c r="AA238" s="10" t="s">
        <v>39</v>
      </c>
      <c r="AB238" s="10" t="s">
        <v>40</v>
      </c>
      <c r="AC238" s="10" t="s">
        <v>41</v>
      </c>
      <c r="AD238" s="18" t="s">
        <v>42</v>
      </c>
      <c r="AE238" s="10" t="s">
        <v>43</v>
      </c>
      <c r="AF238" s="10">
        <v>0</v>
      </c>
      <c r="AG238" s="10">
        <v>6009</v>
      </c>
      <c r="AH238" s="10">
        <v>0</v>
      </c>
      <c r="AI238" s="10">
        <v>0</v>
      </c>
      <c r="AJ238" s="10">
        <v>0</v>
      </c>
      <c r="AK238" s="10">
        <v>2813</v>
      </c>
      <c r="AL238" s="10">
        <v>0</v>
      </c>
      <c r="AM238" s="10">
        <v>2529</v>
      </c>
      <c r="AN238" s="10">
        <v>0</v>
      </c>
      <c r="AO238" s="10">
        <v>6269</v>
      </c>
      <c r="AP238" s="10">
        <v>0</v>
      </c>
      <c r="AQ238" s="10">
        <v>4920</v>
      </c>
      <c r="AR238" s="10">
        <f t="shared" si="42"/>
        <v>22540</v>
      </c>
      <c r="AS238" s="10" t="s">
        <v>99</v>
      </c>
      <c r="AT238" s="10" t="s">
        <v>45</v>
      </c>
      <c r="AU238" s="18" t="s">
        <v>46</v>
      </c>
      <c r="AV238" s="10"/>
      <c r="AW238" s="46">
        <f t="shared" si="48"/>
        <v>0</v>
      </c>
      <c r="AX238" s="5">
        <f t="shared" si="43"/>
        <v>0</v>
      </c>
      <c r="AY238" s="10">
        <f>I6</f>
        <v>0</v>
      </c>
      <c r="AZ238" s="5">
        <f t="shared" si="41"/>
        <v>0</v>
      </c>
      <c r="BA238" s="10">
        <v>30.84</v>
      </c>
      <c r="BB238" s="5">
        <f t="shared" si="51"/>
        <v>370.08</v>
      </c>
      <c r="BC238" s="6">
        <v>3.3070000000000002E-2</v>
      </c>
      <c r="BD238" s="5">
        <f t="shared" si="44"/>
        <v>745.39780000000007</v>
      </c>
      <c r="BE238" s="5"/>
      <c r="BF238" s="5"/>
      <c r="BG238" s="7">
        <f t="shared" si="45"/>
        <v>1115.4778000000001</v>
      </c>
      <c r="BH238" s="7">
        <f t="shared" si="46"/>
        <v>256.55989400000004</v>
      </c>
      <c r="BI238" s="7">
        <f t="shared" si="47"/>
        <v>1372.0376940000001</v>
      </c>
    </row>
    <row r="239" spans="1:61" s="19" customFormat="1">
      <c r="A239" s="11" t="s">
        <v>2280</v>
      </c>
      <c r="B239" s="10" t="s">
        <v>24</v>
      </c>
      <c r="C239" s="10" t="s">
        <v>25</v>
      </c>
      <c r="D239" s="10" t="s">
        <v>26</v>
      </c>
      <c r="E239" s="10" t="s">
        <v>1175</v>
      </c>
      <c r="F239" s="10" t="s">
        <v>27</v>
      </c>
      <c r="G239" s="18" t="s">
        <v>28</v>
      </c>
      <c r="H239" s="10"/>
      <c r="I239" s="18" t="s">
        <v>29</v>
      </c>
      <c r="J239" s="10" t="s">
        <v>1176</v>
      </c>
      <c r="K239" s="18" t="s">
        <v>1177</v>
      </c>
      <c r="L239" s="10" t="s">
        <v>26</v>
      </c>
      <c r="M239" s="10" t="s">
        <v>26</v>
      </c>
      <c r="N239" s="10" t="s">
        <v>1178</v>
      </c>
      <c r="O239" s="18" t="s">
        <v>954</v>
      </c>
      <c r="P239" s="10"/>
      <c r="Q239" s="10" t="s">
        <v>1176</v>
      </c>
      <c r="R239" s="18" t="s">
        <v>1177</v>
      </c>
      <c r="S239" s="10" t="s">
        <v>26</v>
      </c>
      <c r="T239" s="10" t="s">
        <v>26</v>
      </c>
      <c r="U239" s="10" t="s">
        <v>1178</v>
      </c>
      <c r="V239" s="18" t="s">
        <v>954</v>
      </c>
      <c r="W239" s="10"/>
      <c r="X239" s="18" t="s">
        <v>1179</v>
      </c>
      <c r="Y239" s="18" t="s">
        <v>1180</v>
      </c>
      <c r="Z239" s="10" t="s">
        <v>38</v>
      </c>
      <c r="AA239" s="10" t="s">
        <v>39</v>
      </c>
      <c r="AB239" s="10" t="s">
        <v>40</v>
      </c>
      <c r="AC239" s="10" t="s">
        <v>41</v>
      </c>
      <c r="AD239" s="18" t="s">
        <v>42</v>
      </c>
      <c r="AE239" s="10" t="s">
        <v>43</v>
      </c>
      <c r="AF239" s="10">
        <v>0</v>
      </c>
      <c r="AG239" s="10">
        <v>4053</v>
      </c>
      <c r="AH239" s="10">
        <v>0</v>
      </c>
      <c r="AI239" s="10">
        <v>5522</v>
      </c>
      <c r="AJ239" s="10">
        <v>0</v>
      </c>
      <c r="AK239" s="10">
        <v>0</v>
      </c>
      <c r="AL239" s="10">
        <v>0</v>
      </c>
      <c r="AM239" s="10">
        <v>203</v>
      </c>
      <c r="AN239" s="10">
        <v>0</v>
      </c>
      <c r="AO239" s="10">
        <v>3752</v>
      </c>
      <c r="AP239" s="10">
        <v>4572</v>
      </c>
      <c r="AQ239" s="10">
        <v>4557</v>
      </c>
      <c r="AR239" s="10">
        <f t="shared" si="42"/>
        <v>22659</v>
      </c>
      <c r="AS239" s="10" t="s">
        <v>99</v>
      </c>
      <c r="AT239" s="10" t="s">
        <v>45</v>
      </c>
      <c r="AU239" s="18" t="s">
        <v>46</v>
      </c>
      <c r="AV239" s="10"/>
      <c r="AW239" s="46">
        <f t="shared" si="48"/>
        <v>0</v>
      </c>
      <c r="AX239" s="5">
        <f t="shared" si="43"/>
        <v>0</v>
      </c>
      <c r="AY239" s="10">
        <f>I6</f>
        <v>0</v>
      </c>
      <c r="AZ239" s="5">
        <f t="shared" si="41"/>
        <v>0</v>
      </c>
      <c r="BA239" s="10">
        <v>30.84</v>
      </c>
      <c r="BB239" s="5">
        <f t="shared" si="51"/>
        <v>370.08</v>
      </c>
      <c r="BC239" s="6">
        <v>3.3070000000000002E-2</v>
      </c>
      <c r="BD239" s="5">
        <f t="shared" si="44"/>
        <v>749.3331300000001</v>
      </c>
      <c r="BE239" s="5"/>
      <c r="BF239" s="5"/>
      <c r="BG239" s="7">
        <f t="shared" si="45"/>
        <v>1119.4131300000001</v>
      </c>
      <c r="BH239" s="7">
        <f t="shared" si="46"/>
        <v>257.46501990000002</v>
      </c>
      <c r="BI239" s="7">
        <f t="shared" si="47"/>
        <v>1376.8781499000002</v>
      </c>
    </row>
    <row r="240" spans="1:61" s="19" customFormat="1">
      <c r="A240" s="11" t="s">
        <v>2281</v>
      </c>
      <c r="B240" s="10" t="s">
        <v>24</v>
      </c>
      <c r="C240" s="10" t="s">
        <v>25</v>
      </c>
      <c r="D240" s="10" t="s">
        <v>26</v>
      </c>
      <c r="E240" s="10" t="s">
        <v>26</v>
      </c>
      <c r="F240" s="10" t="s">
        <v>27</v>
      </c>
      <c r="G240" s="18" t="s">
        <v>28</v>
      </c>
      <c r="H240" s="10"/>
      <c r="I240" s="18" t="s">
        <v>29</v>
      </c>
      <c r="J240" s="10" t="s">
        <v>1181</v>
      </c>
      <c r="K240" s="18" t="s">
        <v>1182</v>
      </c>
      <c r="L240" s="10" t="s">
        <v>26</v>
      </c>
      <c r="M240" s="10" t="s">
        <v>26</v>
      </c>
      <c r="N240" s="10" t="s">
        <v>1183</v>
      </c>
      <c r="O240" s="18" t="s">
        <v>759</v>
      </c>
      <c r="P240" s="10"/>
      <c r="Q240" s="10" t="s">
        <v>1181</v>
      </c>
      <c r="R240" s="18" t="s">
        <v>1182</v>
      </c>
      <c r="S240" s="10" t="s">
        <v>26</v>
      </c>
      <c r="T240" s="10" t="s">
        <v>26</v>
      </c>
      <c r="U240" s="10" t="s">
        <v>1183</v>
      </c>
      <c r="V240" s="18" t="s">
        <v>759</v>
      </c>
      <c r="W240" s="10"/>
      <c r="X240" s="18" t="s">
        <v>1184</v>
      </c>
      <c r="Y240" s="18" t="s">
        <v>1185</v>
      </c>
      <c r="Z240" s="10" t="s">
        <v>38</v>
      </c>
      <c r="AA240" s="10" t="s">
        <v>39</v>
      </c>
      <c r="AB240" s="10" t="s">
        <v>40</v>
      </c>
      <c r="AC240" s="10" t="s">
        <v>41</v>
      </c>
      <c r="AD240" s="18" t="s">
        <v>42</v>
      </c>
      <c r="AE240" s="10" t="s">
        <v>43</v>
      </c>
      <c r="AF240" s="10">
        <v>26916</v>
      </c>
      <c r="AG240" s="10">
        <v>23014</v>
      </c>
      <c r="AH240" s="10">
        <v>7511</v>
      </c>
      <c r="AI240" s="10">
        <v>6761</v>
      </c>
      <c r="AJ240" s="10">
        <v>9095</v>
      </c>
      <c r="AK240" s="10">
        <v>4886</v>
      </c>
      <c r="AL240" s="10">
        <v>4092</v>
      </c>
      <c r="AM240" s="10">
        <v>4388</v>
      </c>
      <c r="AN240" s="10">
        <v>10540</v>
      </c>
      <c r="AO240" s="10">
        <v>16544</v>
      </c>
      <c r="AP240" s="10">
        <v>16545</v>
      </c>
      <c r="AQ240" s="10">
        <v>24410</v>
      </c>
      <c r="AR240" s="10">
        <f t="shared" si="42"/>
        <v>154702</v>
      </c>
      <c r="AS240" s="10" t="s">
        <v>60</v>
      </c>
      <c r="AT240" s="10" t="s">
        <v>45</v>
      </c>
      <c r="AU240" s="18" t="s">
        <v>46</v>
      </c>
      <c r="AV240" s="10"/>
      <c r="AW240" s="46">
        <f t="shared" si="48"/>
        <v>0</v>
      </c>
      <c r="AX240" s="5">
        <f t="shared" si="43"/>
        <v>0</v>
      </c>
      <c r="AY240" s="10">
        <f>J6</f>
        <v>0</v>
      </c>
      <c r="AZ240" s="5">
        <f t="shared" si="41"/>
        <v>0</v>
      </c>
      <c r="BA240" s="10">
        <v>148.88999999999999</v>
      </c>
      <c r="BB240" s="5">
        <f t="shared" si="51"/>
        <v>1786.6799999999998</v>
      </c>
      <c r="BC240" s="6">
        <v>3.2969999999999999E-2</v>
      </c>
      <c r="BD240" s="5">
        <f t="shared" si="44"/>
        <v>5100.5249400000002</v>
      </c>
      <c r="BE240" s="5"/>
      <c r="BF240" s="5"/>
      <c r="BG240" s="7">
        <f t="shared" si="45"/>
        <v>6887.2049399999996</v>
      </c>
      <c r="BH240" s="7">
        <f t="shared" si="46"/>
        <v>1584.0571362000001</v>
      </c>
      <c r="BI240" s="7">
        <f t="shared" si="47"/>
        <v>8471.2620762000006</v>
      </c>
    </row>
    <row r="241" spans="1:61" s="19" customFormat="1">
      <c r="A241" s="11" t="s">
        <v>2282</v>
      </c>
      <c r="B241" s="10" t="s">
        <v>24</v>
      </c>
      <c r="C241" s="10" t="s">
        <v>25</v>
      </c>
      <c r="D241" s="10" t="s">
        <v>26</v>
      </c>
      <c r="E241" s="10" t="s">
        <v>26</v>
      </c>
      <c r="F241" s="10" t="s">
        <v>27</v>
      </c>
      <c r="G241" s="18" t="s">
        <v>28</v>
      </c>
      <c r="H241" s="10"/>
      <c r="I241" s="18" t="s">
        <v>29</v>
      </c>
      <c r="J241" s="10" t="s">
        <v>1186</v>
      </c>
      <c r="K241" s="18" t="s">
        <v>1187</v>
      </c>
      <c r="L241" s="10" t="s">
        <v>26</v>
      </c>
      <c r="M241" s="10" t="s">
        <v>26</v>
      </c>
      <c r="N241" s="10" t="s">
        <v>1188</v>
      </c>
      <c r="O241" s="18" t="s">
        <v>1189</v>
      </c>
      <c r="P241" s="10"/>
      <c r="Q241" s="10" t="s">
        <v>1190</v>
      </c>
      <c r="R241" s="18" t="s">
        <v>1187</v>
      </c>
      <c r="S241" s="10" t="s">
        <v>26</v>
      </c>
      <c r="T241" s="10" t="s">
        <v>26</v>
      </c>
      <c r="U241" s="10" t="s">
        <v>1188</v>
      </c>
      <c r="V241" s="18" t="s">
        <v>223</v>
      </c>
      <c r="W241" s="10"/>
      <c r="X241" s="18" t="s">
        <v>1191</v>
      </c>
      <c r="Y241" s="18" t="s">
        <v>1192</v>
      </c>
      <c r="Z241" s="10" t="s">
        <v>38</v>
      </c>
      <c r="AA241" s="10" t="s">
        <v>39</v>
      </c>
      <c r="AB241" s="10" t="s">
        <v>40</v>
      </c>
      <c r="AC241" s="10" t="s">
        <v>41</v>
      </c>
      <c r="AD241" s="18" t="s">
        <v>42</v>
      </c>
      <c r="AE241" s="10" t="s">
        <v>43</v>
      </c>
      <c r="AF241" s="10">
        <v>0</v>
      </c>
      <c r="AG241" s="10">
        <v>27725</v>
      </c>
      <c r="AH241" s="10">
        <v>0</v>
      </c>
      <c r="AI241" s="10">
        <v>12935</v>
      </c>
      <c r="AJ241" s="10">
        <v>0</v>
      </c>
      <c r="AK241" s="10">
        <v>2849</v>
      </c>
      <c r="AL241" s="10">
        <v>0</v>
      </c>
      <c r="AM241" s="10">
        <v>0</v>
      </c>
      <c r="AN241" s="10">
        <v>0</v>
      </c>
      <c r="AO241" s="10">
        <v>4325</v>
      </c>
      <c r="AP241" s="10">
        <v>18357</v>
      </c>
      <c r="AQ241" s="10">
        <v>9633</v>
      </c>
      <c r="AR241" s="10">
        <f t="shared" si="42"/>
        <v>75824</v>
      </c>
      <c r="AS241" s="10" t="s">
        <v>99</v>
      </c>
      <c r="AT241" s="10" t="s">
        <v>45</v>
      </c>
      <c r="AU241" s="18" t="s">
        <v>46</v>
      </c>
      <c r="AV241" s="10"/>
      <c r="AW241" s="46">
        <f t="shared" si="48"/>
        <v>0</v>
      </c>
      <c r="AX241" s="5">
        <f t="shared" si="43"/>
        <v>0</v>
      </c>
      <c r="AY241" s="10">
        <f>I6</f>
        <v>0</v>
      </c>
      <c r="AZ241" s="5">
        <f t="shared" si="41"/>
        <v>0</v>
      </c>
      <c r="BA241" s="10">
        <v>30.84</v>
      </c>
      <c r="BB241" s="5">
        <f t="shared" si="51"/>
        <v>370.08</v>
      </c>
      <c r="BC241" s="6">
        <v>3.3070000000000002E-2</v>
      </c>
      <c r="BD241" s="5">
        <f t="shared" si="44"/>
        <v>2507.4996800000004</v>
      </c>
      <c r="BE241" s="5"/>
      <c r="BF241" s="5"/>
      <c r="BG241" s="7">
        <f t="shared" si="45"/>
        <v>2877.5796800000003</v>
      </c>
      <c r="BH241" s="7">
        <f t="shared" si="46"/>
        <v>661.84332640000014</v>
      </c>
      <c r="BI241" s="7">
        <f t="shared" si="47"/>
        <v>3539.4230064000003</v>
      </c>
    </row>
    <row r="242" spans="1:61" s="19" customFormat="1">
      <c r="A242" s="11" t="s">
        <v>2283</v>
      </c>
      <c r="B242" s="10" t="s">
        <v>24</v>
      </c>
      <c r="C242" s="10" t="s">
        <v>25</v>
      </c>
      <c r="D242" s="10" t="s">
        <v>26</v>
      </c>
      <c r="E242" s="10" t="s">
        <v>26</v>
      </c>
      <c r="F242" s="10" t="s">
        <v>27</v>
      </c>
      <c r="G242" s="18" t="s">
        <v>28</v>
      </c>
      <c r="H242" s="10"/>
      <c r="I242" s="18" t="s">
        <v>29</v>
      </c>
      <c r="J242" s="10" t="s">
        <v>1186</v>
      </c>
      <c r="K242" s="18" t="s">
        <v>1187</v>
      </c>
      <c r="L242" s="10" t="s">
        <v>26</v>
      </c>
      <c r="M242" s="10" t="s">
        <v>26</v>
      </c>
      <c r="N242" s="10" t="s">
        <v>1188</v>
      </c>
      <c r="O242" s="18" t="s">
        <v>1189</v>
      </c>
      <c r="P242" s="10"/>
      <c r="Q242" s="10" t="s">
        <v>1193</v>
      </c>
      <c r="R242" s="18" t="s">
        <v>1187</v>
      </c>
      <c r="S242" s="10" t="s">
        <v>26</v>
      </c>
      <c r="T242" s="10" t="s">
        <v>26</v>
      </c>
      <c r="U242" s="10" t="s">
        <v>1188</v>
      </c>
      <c r="V242" s="18" t="s">
        <v>1189</v>
      </c>
      <c r="W242" s="10"/>
      <c r="X242" s="18" t="s">
        <v>1194</v>
      </c>
      <c r="Y242" s="18" t="s">
        <v>1195</v>
      </c>
      <c r="Z242" s="10" t="s">
        <v>38</v>
      </c>
      <c r="AA242" s="10" t="s">
        <v>39</v>
      </c>
      <c r="AB242" s="10" t="s">
        <v>40</v>
      </c>
      <c r="AC242" s="10" t="s">
        <v>41</v>
      </c>
      <c r="AD242" s="18" t="s">
        <v>42</v>
      </c>
      <c r="AE242" s="10" t="s">
        <v>43</v>
      </c>
      <c r="AF242" s="10">
        <v>32370</v>
      </c>
      <c r="AG242" s="10">
        <v>36225</v>
      </c>
      <c r="AH242" s="10">
        <v>27914</v>
      </c>
      <c r="AI242" s="10">
        <v>14555</v>
      </c>
      <c r="AJ242" s="10">
        <v>3918</v>
      </c>
      <c r="AK242" s="10">
        <v>8083</v>
      </c>
      <c r="AL242" s="10">
        <v>1365</v>
      </c>
      <c r="AM242" s="10">
        <v>2473</v>
      </c>
      <c r="AN242" s="10">
        <v>1516</v>
      </c>
      <c r="AO242" s="10">
        <v>3159</v>
      </c>
      <c r="AP242" s="10">
        <v>34016</v>
      </c>
      <c r="AQ242" s="10">
        <v>26970</v>
      </c>
      <c r="AR242" s="10">
        <f t="shared" si="42"/>
        <v>192564</v>
      </c>
      <c r="AS242" s="10" t="s">
        <v>60</v>
      </c>
      <c r="AT242" s="10" t="s">
        <v>45</v>
      </c>
      <c r="AU242" s="18" t="s">
        <v>46</v>
      </c>
      <c r="AV242" s="10"/>
      <c r="AW242" s="46">
        <f t="shared" si="48"/>
        <v>0</v>
      </c>
      <c r="AX242" s="5">
        <f t="shared" si="43"/>
        <v>0</v>
      </c>
      <c r="AY242" s="10">
        <f>J6</f>
        <v>0</v>
      </c>
      <c r="AZ242" s="5">
        <f t="shared" si="41"/>
        <v>0</v>
      </c>
      <c r="BA242" s="10">
        <v>148.88999999999999</v>
      </c>
      <c r="BB242" s="5">
        <f t="shared" si="51"/>
        <v>1786.6799999999998</v>
      </c>
      <c r="BC242" s="6">
        <v>3.2969999999999999E-2</v>
      </c>
      <c r="BD242" s="5">
        <f t="shared" si="44"/>
        <v>6348.8350799999998</v>
      </c>
      <c r="BE242" s="5"/>
      <c r="BF242" s="5"/>
      <c r="BG242" s="7">
        <f t="shared" si="45"/>
        <v>8135.5150799999992</v>
      </c>
      <c r="BH242" s="7">
        <f t="shared" si="46"/>
        <v>1871.1684683999999</v>
      </c>
      <c r="BI242" s="7">
        <f t="shared" si="47"/>
        <v>10006.683548399998</v>
      </c>
    </row>
    <row r="243" spans="1:61" s="19" customFormat="1">
      <c r="A243" s="11" t="s">
        <v>2284</v>
      </c>
      <c r="B243" s="10" t="s">
        <v>24</v>
      </c>
      <c r="C243" s="10" t="s">
        <v>25</v>
      </c>
      <c r="D243" s="10" t="s">
        <v>26</v>
      </c>
      <c r="E243" s="10" t="s">
        <v>26</v>
      </c>
      <c r="F243" s="10" t="s">
        <v>27</v>
      </c>
      <c r="G243" s="18" t="s">
        <v>28</v>
      </c>
      <c r="H243" s="10"/>
      <c r="I243" s="18" t="s">
        <v>29</v>
      </c>
      <c r="J243" s="10" t="s">
        <v>1196</v>
      </c>
      <c r="K243" s="18" t="s">
        <v>63</v>
      </c>
      <c r="L243" s="10" t="s">
        <v>26</v>
      </c>
      <c r="M243" s="10" t="s">
        <v>26</v>
      </c>
      <c r="N243" s="10" t="s">
        <v>64</v>
      </c>
      <c r="O243" s="18" t="s">
        <v>1197</v>
      </c>
      <c r="P243" s="10"/>
      <c r="Q243" s="10" t="s">
        <v>1198</v>
      </c>
      <c r="R243" s="18" t="s">
        <v>63</v>
      </c>
      <c r="S243" s="10" t="s">
        <v>26</v>
      </c>
      <c r="T243" s="10" t="s">
        <v>26</v>
      </c>
      <c r="U243" s="10" t="s">
        <v>64</v>
      </c>
      <c r="V243" s="18" t="s">
        <v>1197</v>
      </c>
      <c r="W243" s="10"/>
      <c r="X243" s="18" t="s">
        <v>1199</v>
      </c>
      <c r="Y243" s="18" t="s">
        <v>1200</v>
      </c>
      <c r="Z243" s="10" t="s">
        <v>38</v>
      </c>
      <c r="AA243" s="10" t="s">
        <v>39</v>
      </c>
      <c r="AB243" s="10" t="s">
        <v>40</v>
      </c>
      <c r="AC243" s="10" t="s">
        <v>41</v>
      </c>
      <c r="AD243" s="18" t="s">
        <v>42</v>
      </c>
      <c r="AE243" s="10" t="s">
        <v>43</v>
      </c>
      <c r="AF243" s="10">
        <v>303</v>
      </c>
      <c r="AG243" s="10">
        <v>281</v>
      </c>
      <c r="AH243" s="10">
        <v>300</v>
      </c>
      <c r="AI243" s="10">
        <v>268</v>
      </c>
      <c r="AJ243" s="10">
        <v>303</v>
      </c>
      <c r="AK243" s="10">
        <v>293</v>
      </c>
      <c r="AL243" s="10">
        <v>305</v>
      </c>
      <c r="AM243" s="10">
        <v>305</v>
      </c>
      <c r="AN243" s="10">
        <v>294</v>
      </c>
      <c r="AO243" s="10">
        <v>299</v>
      </c>
      <c r="AP243" s="10">
        <v>293</v>
      </c>
      <c r="AQ243" s="10">
        <v>226</v>
      </c>
      <c r="AR243" s="10">
        <f t="shared" si="42"/>
        <v>3470</v>
      </c>
      <c r="AS243" s="10" t="s">
        <v>304</v>
      </c>
      <c r="AT243" s="10" t="s">
        <v>45</v>
      </c>
      <c r="AU243" s="18" t="s">
        <v>46</v>
      </c>
      <c r="AV243" s="10"/>
      <c r="AW243" s="46">
        <f t="shared" si="48"/>
        <v>0</v>
      </c>
      <c r="AX243" s="5">
        <f t="shared" si="43"/>
        <v>0</v>
      </c>
      <c r="AY243" s="10">
        <f>H6</f>
        <v>0</v>
      </c>
      <c r="AZ243" s="5">
        <f t="shared" si="41"/>
        <v>0</v>
      </c>
      <c r="BA243" s="10">
        <v>9.48</v>
      </c>
      <c r="BB243" s="5">
        <f t="shared" si="51"/>
        <v>113.76</v>
      </c>
      <c r="BC243" s="6">
        <v>3.5580000000000001E-2</v>
      </c>
      <c r="BD243" s="5">
        <f t="shared" si="44"/>
        <v>123.46259999999999</v>
      </c>
      <c r="BE243" s="5"/>
      <c r="BF243" s="5"/>
      <c r="BG243" s="7">
        <f t="shared" si="45"/>
        <v>237.2226</v>
      </c>
      <c r="BH243" s="7">
        <f t="shared" si="46"/>
        <v>54.561198000000005</v>
      </c>
      <c r="BI243" s="7">
        <f t="shared" si="47"/>
        <v>291.78379799999999</v>
      </c>
    </row>
    <row r="244" spans="1:61" s="19" customFormat="1">
      <c r="A244" s="11" t="s">
        <v>2285</v>
      </c>
      <c r="B244" s="10" t="s">
        <v>24</v>
      </c>
      <c r="C244" s="10" t="s">
        <v>25</v>
      </c>
      <c r="D244" s="10" t="s">
        <v>26</v>
      </c>
      <c r="E244" s="10" t="s">
        <v>26</v>
      </c>
      <c r="F244" s="10" t="s">
        <v>27</v>
      </c>
      <c r="G244" s="18" t="s">
        <v>28</v>
      </c>
      <c r="H244" s="10"/>
      <c r="I244" s="18" t="s">
        <v>29</v>
      </c>
      <c r="J244" s="10" t="s">
        <v>1201</v>
      </c>
      <c r="K244" s="18" t="s">
        <v>1202</v>
      </c>
      <c r="L244" s="10" t="s">
        <v>26</v>
      </c>
      <c r="M244" s="10" t="s">
        <v>26</v>
      </c>
      <c r="N244" s="10" t="s">
        <v>1203</v>
      </c>
      <c r="O244" s="18" t="s">
        <v>954</v>
      </c>
      <c r="P244" s="10"/>
      <c r="Q244" s="10" t="s">
        <v>1201</v>
      </c>
      <c r="R244" s="18" t="s">
        <v>1202</v>
      </c>
      <c r="S244" s="10" t="s">
        <v>26</v>
      </c>
      <c r="T244" s="10" t="s">
        <v>26</v>
      </c>
      <c r="U244" s="10" t="s">
        <v>1203</v>
      </c>
      <c r="V244" s="18" t="s">
        <v>954</v>
      </c>
      <c r="W244" s="10"/>
      <c r="X244" s="18" t="s">
        <v>1204</v>
      </c>
      <c r="Y244" s="18" t="s">
        <v>1205</v>
      </c>
      <c r="Z244" s="10" t="s">
        <v>38</v>
      </c>
      <c r="AA244" s="10" t="s">
        <v>39</v>
      </c>
      <c r="AB244" s="10" t="s">
        <v>40</v>
      </c>
      <c r="AC244" s="10" t="s">
        <v>41</v>
      </c>
      <c r="AD244" s="18" t="s">
        <v>42</v>
      </c>
      <c r="AE244" s="10" t="s">
        <v>43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6730</v>
      </c>
      <c r="AR244" s="10">
        <f t="shared" si="42"/>
        <v>6730</v>
      </c>
      <c r="AS244" s="10" t="s">
        <v>304</v>
      </c>
      <c r="AT244" s="10" t="s">
        <v>45</v>
      </c>
      <c r="AU244" s="18" t="s">
        <v>46</v>
      </c>
      <c r="AV244" s="10"/>
      <c r="AW244" s="46">
        <f t="shared" si="48"/>
        <v>0</v>
      </c>
      <c r="AX244" s="5">
        <f t="shared" si="43"/>
        <v>0</v>
      </c>
      <c r="AY244" s="10">
        <f>H6</f>
        <v>0</v>
      </c>
      <c r="AZ244" s="5">
        <f t="shared" si="41"/>
        <v>0</v>
      </c>
      <c r="BA244" s="10">
        <v>9.48</v>
      </c>
      <c r="BB244" s="5">
        <f t="shared" si="51"/>
        <v>113.76</v>
      </c>
      <c r="BC244" s="6">
        <v>3.5580000000000001E-2</v>
      </c>
      <c r="BD244" s="5">
        <f t="shared" si="44"/>
        <v>239.45340000000002</v>
      </c>
      <c r="BE244" s="5"/>
      <c r="BF244" s="5"/>
      <c r="BG244" s="7">
        <f t="shared" si="45"/>
        <v>353.21340000000004</v>
      </c>
      <c r="BH244" s="7">
        <f t="shared" si="46"/>
        <v>81.23908200000001</v>
      </c>
      <c r="BI244" s="7">
        <f t="shared" si="47"/>
        <v>434.45248200000003</v>
      </c>
    </row>
    <row r="245" spans="1:61" s="19" customFormat="1">
      <c r="A245" s="11" t="s">
        <v>2286</v>
      </c>
      <c r="B245" s="10" t="s">
        <v>24</v>
      </c>
      <c r="C245" s="10" t="s">
        <v>25</v>
      </c>
      <c r="D245" s="10" t="s">
        <v>26</v>
      </c>
      <c r="E245" s="10" t="s">
        <v>26</v>
      </c>
      <c r="F245" s="10" t="s">
        <v>27</v>
      </c>
      <c r="G245" s="18" t="s">
        <v>28</v>
      </c>
      <c r="H245" s="10"/>
      <c r="I245" s="18" t="s">
        <v>29</v>
      </c>
      <c r="J245" s="10" t="s">
        <v>1201</v>
      </c>
      <c r="K245" s="18" t="s">
        <v>1202</v>
      </c>
      <c r="L245" s="10" t="s">
        <v>26</v>
      </c>
      <c r="M245" s="10" t="s">
        <v>26</v>
      </c>
      <c r="N245" s="10" t="s">
        <v>1203</v>
      </c>
      <c r="O245" s="18" t="s">
        <v>954</v>
      </c>
      <c r="P245" s="10"/>
      <c r="Q245" s="10" t="s">
        <v>1201</v>
      </c>
      <c r="R245" s="18" t="s">
        <v>1202</v>
      </c>
      <c r="S245" s="10" t="s">
        <v>26</v>
      </c>
      <c r="T245" s="10" t="s">
        <v>26</v>
      </c>
      <c r="U245" s="10" t="s">
        <v>1203</v>
      </c>
      <c r="V245" s="18" t="s">
        <v>1206</v>
      </c>
      <c r="W245" s="18" t="s">
        <v>1207</v>
      </c>
      <c r="X245" s="18" t="s">
        <v>1208</v>
      </c>
      <c r="Y245" s="18" t="s">
        <v>1209</v>
      </c>
      <c r="Z245" s="10" t="s">
        <v>38</v>
      </c>
      <c r="AA245" s="10" t="s">
        <v>39</v>
      </c>
      <c r="AB245" s="10" t="s">
        <v>40</v>
      </c>
      <c r="AC245" s="10" t="s">
        <v>41</v>
      </c>
      <c r="AD245" s="18" t="s">
        <v>42</v>
      </c>
      <c r="AE245" s="10" t="s">
        <v>43</v>
      </c>
      <c r="AF245" s="10">
        <v>3100</v>
      </c>
      <c r="AG245" s="10">
        <v>0</v>
      </c>
      <c r="AH245" s="10">
        <v>5053</v>
      </c>
      <c r="AI245" s="10">
        <v>0</v>
      </c>
      <c r="AJ245" s="10">
        <v>0</v>
      </c>
      <c r="AK245" s="10">
        <v>0</v>
      </c>
      <c r="AL245" s="10">
        <v>1739</v>
      </c>
      <c r="AM245" s="10">
        <v>0</v>
      </c>
      <c r="AN245" s="10">
        <v>68</v>
      </c>
      <c r="AO245" s="10">
        <v>0</v>
      </c>
      <c r="AP245" s="10">
        <v>3411</v>
      </c>
      <c r="AQ245" s="10">
        <v>3144</v>
      </c>
      <c r="AR245" s="10">
        <f t="shared" si="42"/>
        <v>16515</v>
      </c>
      <c r="AS245" s="10" t="s">
        <v>99</v>
      </c>
      <c r="AT245" s="10" t="s">
        <v>45</v>
      </c>
      <c r="AU245" s="18" t="s">
        <v>46</v>
      </c>
      <c r="AV245" s="10"/>
      <c r="AW245" s="46">
        <f t="shared" si="48"/>
        <v>0</v>
      </c>
      <c r="AX245" s="5">
        <f t="shared" si="43"/>
        <v>0</v>
      </c>
      <c r="AY245" s="10">
        <f>I6</f>
        <v>0</v>
      </c>
      <c r="AZ245" s="5">
        <f t="shared" si="41"/>
        <v>0</v>
      </c>
      <c r="BA245" s="10">
        <v>30.84</v>
      </c>
      <c r="BB245" s="5">
        <f t="shared" si="51"/>
        <v>370.08</v>
      </c>
      <c r="BC245" s="6">
        <v>3.3070000000000002E-2</v>
      </c>
      <c r="BD245" s="5">
        <f t="shared" si="44"/>
        <v>546.15105000000005</v>
      </c>
      <c r="BE245" s="5"/>
      <c r="BF245" s="5"/>
      <c r="BG245" s="7">
        <f t="shared" si="45"/>
        <v>916.2310500000001</v>
      </c>
      <c r="BH245" s="7">
        <f t="shared" si="46"/>
        <v>210.73314150000004</v>
      </c>
      <c r="BI245" s="7">
        <f t="shared" si="47"/>
        <v>1126.9641915000002</v>
      </c>
    </row>
    <row r="246" spans="1:61" s="19" customFormat="1">
      <c r="A246" s="11" t="s">
        <v>2287</v>
      </c>
      <c r="B246" s="10" t="s">
        <v>24</v>
      </c>
      <c r="C246" s="10" t="s">
        <v>25</v>
      </c>
      <c r="D246" s="10" t="s">
        <v>26</v>
      </c>
      <c r="E246" s="10" t="s">
        <v>26</v>
      </c>
      <c r="F246" s="10" t="s">
        <v>27</v>
      </c>
      <c r="G246" s="18" t="s">
        <v>28</v>
      </c>
      <c r="H246" s="10"/>
      <c r="I246" s="18" t="s">
        <v>29</v>
      </c>
      <c r="J246" s="10" t="s">
        <v>1201</v>
      </c>
      <c r="K246" s="18" t="s">
        <v>1202</v>
      </c>
      <c r="L246" s="10" t="s">
        <v>26</v>
      </c>
      <c r="M246" s="10" t="s">
        <v>26</v>
      </c>
      <c r="N246" s="10" t="s">
        <v>1203</v>
      </c>
      <c r="O246" s="18" t="s">
        <v>954</v>
      </c>
      <c r="P246" s="10"/>
      <c r="Q246" s="10" t="s">
        <v>1201</v>
      </c>
      <c r="R246" s="18" t="s">
        <v>1202</v>
      </c>
      <c r="S246" s="10" t="s">
        <v>26</v>
      </c>
      <c r="T246" s="10" t="s">
        <v>26</v>
      </c>
      <c r="U246" s="10" t="s">
        <v>1210</v>
      </c>
      <c r="V246" s="18" t="s">
        <v>287</v>
      </c>
      <c r="W246" s="10"/>
      <c r="X246" s="18" t="s">
        <v>1211</v>
      </c>
      <c r="Y246" s="18" t="s">
        <v>1212</v>
      </c>
      <c r="Z246" s="10" t="s">
        <v>38</v>
      </c>
      <c r="AA246" s="10" t="s">
        <v>39</v>
      </c>
      <c r="AB246" s="10" t="s">
        <v>40</v>
      </c>
      <c r="AC246" s="10" t="s">
        <v>41</v>
      </c>
      <c r="AD246" s="18" t="s">
        <v>42</v>
      </c>
      <c r="AE246" s="10" t="s">
        <v>43</v>
      </c>
      <c r="AF246" s="10">
        <v>22593</v>
      </c>
      <c r="AG246" s="10">
        <v>22092</v>
      </c>
      <c r="AH246" s="10">
        <v>19780</v>
      </c>
      <c r="AI246" s="10">
        <v>5528</v>
      </c>
      <c r="AJ246" s="10">
        <v>6940</v>
      </c>
      <c r="AK246" s="10">
        <v>3035</v>
      </c>
      <c r="AL246" s="10">
        <v>2155</v>
      </c>
      <c r="AM246" s="10">
        <v>2069</v>
      </c>
      <c r="AN246" s="10">
        <v>3099</v>
      </c>
      <c r="AO246" s="10">
        <v>12052</v>
      </c>
      <c r="AP246" s="10">
        <v>22923</v>
      </c>
      <c r="AQ246" s="10">
        <v>26170</v>
      </c>
      <c r="AR246" s="10">
        <f t="shared" si="42"/>
        <v>148436</v>
      </c>
      <c r="AS246" s="10" t="s">
        <v>60</v>
      </c>
      <c r="AT246" s="10" t="s">
        <v>45</v>
      </c>
      <c r="AU246" s="18" t="s">
        <v>46</v>
      </c>
      <c r="AV246" s="10"/>
      <c r="AW246" s="46">
        <f t="shared" si="48"/>
        <v>0</v>
      </c>
      <c r="AX246" s="5">
        <f t="shared" si="43"/>
        <v>0</v>
      </c>
      <c r="AY246" s="10">
        <f>J6</f>
        <v>0</v>
      </c>
      <c r="AZ246" s="5">
        <f t="shared" si="41"/>
        <v>0</v>
      </c>
      <c r="BA246" s="10">
        <v>148.88999999999999</v>
      </c>
      <c r="BB246" s="5">
        <f t="shared" si="51"/>
        <v>1786.6799999999998</v>
      </c>
      <c r="BC246" s="6">
        <v>3.2969999999999999E-2</v>
      </c>
      <c r="BD246" s="5">
        <f t="shared" si="44"/>
        <v>4893.9349199999997</v>
      </c>
      <c r="BE246" s="8"/>
      <c r="BF246" s="9"/>
      <c r="BG246" s="7">
        <f t="shared" si="45"/>
        <v>6680.61492</v>
      </c>
      <c r="BH246" s="7">
        <f t="shared" si="46"/>
        <v>1536.5414316000001</v>
      </c>
      <c r="BI246" s="7">
        <f t="shared" si="47"/>
        <v>8217.1563516000006</v>
      </c>
    </row>
    <row r="247" spans="1:61" s="19" customFormat="1">
      <c r="A247" s="11" t="s">
        <v>2288</v>
      </c>
      <c r="B247" s="10" t="s">
        <v>24</v>
      </c>
      <c r="C247" s="10" t="s">
        <v>25</v>
      </c>
      <c r="D247" s="10" t="s">
        <v>26</v>
      </c>
      <c r="E247" s="10" t="s">
        <v>26</v>
      </c>
      <c r="F247" s="10" t="s">
        <v>27</v>
      </c>
      <c r="G247" s="18" t="s">
        <v>28</v>
      </c>
      <c r="H247" s="10"/>
      <c r="I247" s="18" t="s">
        <v>29</v>
      </c>
      <c r="J247" s="10" t="s">
        <v>1201</v>
      </c>
      <c r="K247" s="18" t="s">
        <v>1202</v>
      </c>
      <c r="L247" s="10" t="s">
        <v>26</v>
      </c>
      <c r="M247" s="10" t="s">
        <v>26</v>
      </c>
      <c r="N247" s="10" t="s">
        <v>1203</v>
      </c>
      <c r="O247" s="18" t="s">
        <v>954</v>
      </c>
      <c r="P247" s="10"/>
      <c r="Q247" s="10" t="s">
        <v>1201</v>
      </c>
      <c r="R247" s="18" t="s">
        <v>1202</v>
      </c>
      <c r="S247" s="10" t="s">
        <v>26</v>
      </c>
      <c r="T247" s="10" t="s">
        <v>26</v>
      </c>
      <c r="U247" s="10" t="s">
        <v>1203</v>
      </c>
      <c r="V247" s="18" t="s">
        <v>954</v>
      </c>
      <c r="W247" s="10"/>
      <c r="X247" s="18" t="s">
        <v>1213</v>
      </c>
      <c r="Y247" s="18" t="s">
        <v>1214</v>
      </c>
      <c r="Z247" s="10" t="s">
        <v>38</v>
      </c>
      <c r="AA247" s="10" t="s">
        <v>39</v>
      </c>
      <c r="AB247" s="10" t="s">
        <v>40</v>
      </c>
      <c r="AC247" s="10" t="s">
        <v>41</v>
      </c>
      <c r="AD247" s="18" t="s">
        <v>42</v>
      </c>
      <c r="AE247" s="10" t="s">
        <v>43</v>
      </c>
      <c r="AF247" s="10">
        <v>62404</v>
      </c>
      <c r="AG247" s="10">
        <v>49473</v>
      </c>
      <c r="AH247" s="10">
        <v>47005</v>
      </c>
      <c r="AI247" s="10">
        <v>3467</v>
      </c>
      <c r="AJ247" s="10">
        <v>12905</v>
      </c>
      <c r="AK247" s="10">
        <v>4987</v>
      </c>
      <c r="AL247" s="10">
        <v>4871</v>
      </c>
      <c r="AM247" s="10">
        <v>5591</v>
      </c>
      <c r="AN247" s="10">
        <v>5974</v>
      </c>
      <c r="AO247" s="10">
        <v>24743</v>
      </c>
      <c r="AP247" s="10">
        <v>45267</v>
      </c>
      <c r="AQ247" s="10">
        <v>67719</v>
      </c>
      <c r="AR247" s="10">
        <f t="shared" si="42"/>
        <v>334406</v>
      </c>
      <c r="AS247" s="10" t="s">
        <v>88</v>
      </c>
      <c r="AT247" s="10" t="s">
        <v>45</v>
      </c>
      <c r="AU247" s="18" t="s">
        <v>1215</v>
      </c>
      <c r="AV247" s="10">
        <v>8760</v>
      </c>
      <c r="AW247" s="46">
        <f t="shared" si="48"/>
        <v>0</v>
      </c>
      <c r="AX247" s="5">
        <f t="shared" si="43"/>
        <v>0</v>
      </c>
      <c r="AY247" s="10">
        <f>K6</f>
        <v>0</v>
      </c>
      <c r="AZ247" s="5">
        <f t="shared" si="41"/>
        <v>0</v>
      </c>
      <c r="BA247" s="10">
        <v>4.6699999999999997E-3</v>
      </c>
      <c r="BB247" s="5">
        <f t="shared" ref="BB247:BB254" si="52">BA247*AV247*AU247</f>
        <v>9613.6620000000003</v>
      </c>
      <c r="BC247" s="10">
        <v>1.7250000000000001E-2</v>
      </c>
      <c r="BD247" s="5">
        <f t="shared" si="44"/>
        <v>5768.5035000000007</v>
      </c>
      <c r="BE247" s="10"/>
      <c r="BF247" s="10"/>
      <c r="BG247" s="7">
        <f t="shared" si="45"/>
        <v>15382.165500000001</v>
      </c>
      <c r="BH247" s="7">
        <f t="shared" si="46"/>
        <v>3537.8980650000003</v>
      </c>
      <c r="BI247" s="7">
        <f t="shared" si="47"/>
        <v>18920.063565</v>
      </c>
    </row>
    <row r="248" spans="1:61" s="19" customFormat="1">
      <c r="A248" s="11" t="s">
        <v>2289</v>
      </c>
      <c r="B248" s="10" t="s">
        <v>24</v>
      </c>
      <c r="C248" s="10" t="s">
        <v>25</v>
      </c>
      <c r="D248" s="10" t="s">
        <v>26</v>
      </c>
      <c r="E248" s="10" t="s">
        <v>26</v>
      </c>
      <c r="F248" s="10" t="s">
        <v>27</v>
      </c>
      <c r="G248" s="18" t="s">
        <v>28</v>
      </c>
      <c r="H248" s="10"/>
      <c r="I248" s="18" t="s">
        <v>29</v>
      </c>
      <c r="J248" s="10" t="s">
        <v>1201</v>
      </c>
      <c r="K248" s="18" t="s">
        <v>1202</v>
      </c>
      <c r="L248" s="10" t="s">
        <v>26</v>
      </c>
      <c r="M248" s="10" t="s">
        <v>26</v>
      </c>
      <c r="N248" s="10" t="s">
        <v>1203</v>
      </c>
      <c r="O248" s="18" t="s">
        <v>954</v>
      </c>
      <c r="P248" s="10"/>
      <c r="Q248" s="10" t="s">
        <v>1201</v>
      </c>
      <c r="R248" s="18" t="s">
        <v>1202</v>
      </c>
      <c r="S248" s="10" t="s">
        <v>26</v>
      </c>
      <c r="T248" s="10" t="s">
        <v>26</v>
      </c>
      <c r="U248" s="10" t="s">
        <v>1216</v>
      </c>
      <c r="V248" s="18" t="s">
        <v>271</v>
      </c>
      <c r="W248" s="10"/>
      <c r="X248" s="18" t="s">
        <v>1217</v>
      </c>
      <c r="Y248" s="18" t="s">
        <v>1218</v>
      </c>
      <c r="Z248" s="10" t="s">
        <v>38</v>
      </c>
      <c r="AA248" s="10" t="s">
        <v>39</v>
      </c>
      <c r="AB248" s="10" t="s">
        <v>40</v>
      </c>
      <c r="AC248" s="10" t="s">
        <v>41</v>
      </c>
      <c r="AD248" s="18" t="s">
        <v>42</v>
      </c>
      <c r="AE248" s="10" t="s">
        <v>43</v>
      </c>
      <c r="AF248" s="10">
        <v>75758</v>
      </c>
      <c r="AG248" s="10">
        <v>61722</v>
      </c>
      <c r="AH248" s="10">
        <v>58192</v>
      </c>
      <c r="AI248" s="10">
        <v>11963</v>
      </c>
      <c r="AJ248" s="10">
        <v>4110</v>
      </c>
      <c r="AK248" s="10">
        <v>769</v>
      </c>
      <c r="AL248" s="10">
        <v>45</v>
      </c>
      <c r="AM248" s="10">
        <v>340</v>
      </c>
      <c r="AN248" s="10">
        <v>5387</v>
      </c>
      <c r="AO248" s="10">
        <v>33917</v>
      </c>
      <c r="AP248" s="10">
        <v>65379</v>
      </c>
      <c r="AQ248" s="10">
        <v>82641</v>
      </c>
      <c r="AR248" s="10">
        <f t="shared" si="42"/>
        <v>400223</v>
      </c>
      <c r="AS248" s="10" t="s">
        <v>88</v>
      </c>
      <c r="AT248" s="10" t="s">
        <v>45</v>
      </c>
      <c r="AU248" s="18" t="s">
        <v>1219</v>
      </c>
      <c r="AV248" s="10">
        <v>8760</v>
      </c>
      <c r="AW248" s="46">
        <f t="shared" si="48"/>
        <v>0</v>
      </c>
      <c r="AX248" s="5">
        <f t="shared" si="43"/>
        <v>0</v>
      </c>
      <c r="AY248" s="10">
        <f>K6</f>
        <v>0</v>
      </c>
      <c r="AZ248" s="5">
        <f t="shared" si="41"/>
        <v>0</v>
      </c>
      <c r="BA248" s="10">
        <v>4.6699999999999997E-3</v>
      </c>
      <c r="BB248" s="5">
        <f t="shared" si="52"/>
        <v>15259.131599999999</v>
      </c>
      <c r="BC248" s="10">
        <v>1.7250000000000001E-2</v>
      </c>
      <c r="BD248" s="5">
        <f t="shared" si="44"/>
        <v>6903.8467500000006</v>
      </c>
      <c r="BE248" s="10"/>
      <c r="BF248" s="10"/>
      <c r="BG248" s="7">
        <f t="shared" si="45"/>
        <v>22162.978349999998</v>
      </c>
      <c r="BH248" s="7">
        <f t="shared" si="46"/>
        <v>5097.4850204999993</v>
      </c>
      <c r="BI248" s="7">
        <f t="shared" si="47"/>
        <v>27260.463370499998</v>
      </c>
    </row>
    <row r="249" spans="1:61" s="19" customFormat="1">
      <c r="A249" s="11" t="s">
        <v>2290</v>
      </c>
      <c r="B249" s="10" t="s">
        <v>24</v>
      </c>
      <c r="C249" s="10" t="s">
        <v>25</v>
      </c>
      <c r="D249" s="10" t="s">
        <v>26</v>
      </c>
      <c r="E249" s="10" t="s">
        <v>26</v>
      </c>
      <c r="F249" s="10" t="s">
        <v>27</v>
      </c>
      <c r="G249" s="18" t="s">
        <v>28</v>
      </c>
      <c r="H249" s="10"/>
      <c r="I249" s="18" t="s">
        <v>29</v>
      </c>
      <c r="J249" s="10" t="s">
        <v>1220</v>
      </c>
      <c r="K249" s="18" t="s">
        <v>1221</v>
      </c>
      <c r="L249" s="10" t="s">
        <v>26</v>
      </c>
      <c r="M249" s="10" t="s">
        <v>26</v>
      </c>
      <c r="N249" s="10" t="s">
        <v>1222</v>
      </c>
      <c r="O249" s="18" t="s">
        <v>759</v>
      </c>
      <c r="P249" s="10"/>
      <c r="Q249" s="10" t="s">
        <v>1220</v>
      </c>
      <c r="R249" s="18" t="s">
        <v>1221</v>
      </c>
      <c r="S249" s="10" t="s">
        <v>26</v>
      </c>
      <c r="T249" s="10" t="s">
        <v>26</v>
      </c>
      <c r="U249" s="10" t="s">
        <v>1223</v>
      </c>
      <c r="V249" s="18" t="s">
        <v>759</v>
      </c>
      <c r="W249" s="10"/>
      <c r="X249" s="18" t="s">
        <v>1224</v>
      </c>
      <c r="Y249" s="18" t="s">
        <v>1225</v>
      </c>
      <c r="Z249" s="10" t="s">
        <v>38</v>
      </c>
      <c r="AA249" s="10" t="s">
        <v>39</v>
      </c>
      <c r="AB249" s="10" t="s">
        <v>40</v>
      </c>
      <c r="AC249" s="10" t="s">
        <v>41</v>
      </c>
      <c r="AD249" s="18" t="s">
        <v>42</v>
      </c>
      <c r="AE249" s="10" t="s">
        <v>43</v>
      </c>
      <c r="AF249" s="10">
        <v>52268</v>
      </c>
      <c r="AG249" s="10">
        <v>43810</v>
      </c>
      <c r="AH249" s="10">
        <v>35561</v>
      </c>
      <c r="AI249" s="10">
        <v>16318</v>
      </c>
      <c r="AJ249" s="10">
        <v>5146</v>
      </c>
      <c r="AK249" s="10">
        <v>1753</v>
      </c>
      <c r="AL249" s="10">
        <v>2328</v>
      </c>
      <c r="AM249" s="10">
        <v>2173</v>
      </c>
      <c r="AN249" s="10">
        <v>3325</v>
      </c>
      <c r="AO249" s="10">
        <v>20961</v>
      </c>
      <c r="AP249" s="10">
        <v>20961</v>
      </c>
      <c r="AQ249" s="10">
        <v>47180</v>
      </c>
      <c r="AR249" s="10">
        <f t="shared" si="42"/>
        <v>251784</v>
      </c>
      <c r="AS249" s="10" t="s">
        <v>88</v>
      </c>
      <c r="AT249" s="10" t="s">
        <v>45</v>
      </c>
      <c r="AU249" s="18" t="s">
        <v>1226</v>
      </c>
      <c r="AV249" s="10">
        <v>8760</v>
      </c>
      <c r="AW249" s="46">
        <f t="shared" si="48"/>
        <v>0</v>
      </c>
      <c r="AX249" s="5">
        <f t="shared" si="43"/>
        <v>0</v>
      </c>
      <c r="AY249" s="10">
        <f>K6</f>
        <v>0</v>
      </c>
      <c r="AZ249" s="5">
        <f t="shared" si="41"/>
        <v>0</v>
      </c>
      <c r="BA249" s="10">
        <v>4.6699999999999997E-3</v>
      </c>
      <c r="BB249" s="5">
        <f t="shared" si="52"/>
        <v>5236.3775999999998</v>
      </c>
      <c r="BC249" s="10">
        <v>1.7250000000000001E-2</v>
      </c>
      <c r="BD249" s="5">
        <f t="shared" si="44"/>
        <v>4343.2740000000003</v>
      </c>
      <c r="BE249" s="10"/>
      <c r="BF249" s="10"/>
      <c r="BG249" s="7">
        <f t="shared" si="45"/>
        <v>9579.6516000000011</v>
      </c>
      <c r="BH249" s="7">
        <f t="shared" si="46"/>
        <v>2203.3198680000005</v>
      </c>
      <c r="BI249" s="7">
        <f t="shared" si="47"/>
        <v>11782.971468000002</v>
      </c>
    </row>
    <row r="250" spans="1:61" s="19" customFormat="1">
      <c r="A250" s="11" t="s">
        <v>2291</v>
      </c>
      <c r="B250" s="10" t="s">
        <v>24</v>
      </c>
      <c r="C250" s="10" t="s">
        <v>25</v>
      </c>
      <c r="D250" s="10" t="s">
        <v>26</v>
      </c>
      <c r="E250" s="10" t="s">
        <v>26</v>
      </c>
      <c r="F250" s="10" t="s">
        <v>27</v>
      </c>
      <c r="G250" s="18" t="s">
        <v>28</v>
      </c>
      <c r="H250" s="10"/>
      <c r="I250" s="18" t="s">
        <v>29</v>
      </c>
      <c r="J250" s="10" t="s">
        <v>1220</v>
      </c>
      <c r="K250" s="18" t="s">
        <v>1221</v>
      </c>
      <c r="L250" s="10" t="s">
        <v>26</v>
      </c>
      <c r="M250" s="10" t="s">
        <v>26</v>
      </c>
      <c r="N250" s="10" t="s">
        <v>1222</v>
      </c>
      <c r="O250" s="18" t="s">
        <v>759</v>
      </c>
      <c r="P250" s="10"/>
      <c r="Q250" s="10" t="s">
        <v>1220</v>
      </c>
      <c r="R250" s="18" t="s">
        <v>1221</v>
      </c>
      <c r="S250" s="10" t="s">
        <v>26</v>
      </c>
      <c r="T250" s="10" t="s">
        <v>26</v>
      </c>
      <c r="U250" s="10" t="s">
        <v>1223</v>
      </c>
      <c r="V250" s="18" t="s">
        <v>759</v>
      </c>
      <c r="W250" s="10"/>
      <c r="X250" s="18" t="s">
        <v>1227</v>
      </c>
      <c r="Y250" s="18" t="s">
        <v>1228</v>
      </c>
      <c r="Z250" s="10" t="s">
        <v>38</v>
      </c>
      <c r="AA250" s="10" t="s">
        <v>39</v>
      </c>
      <c r="AB250" s="10" t="s">
        <v>40</v>
      </c>
      <c r="AC250" s="10" t="s">
        <v>41</v>
      </c>
      <c r="AD250" s="18" t="s">
        <v>42</v>
      </c>
      <c r="AE250" s="10" t="s">
        <v>43</v>
      </c>
      <c r="AF250" s="10">
        <v>64688</v>
      </c>
      <c r="AG250" s="10">
        <v>52410</v>
      </c>
      <c r="AH250" s="10">
        <v>43677</v>
      </c>
      <c r="AI250" s="10">
        <v>34253</v>
      </c>
      <c r="AJ250" s="10">
        <v>9910</v>
      </c>
      <c r="AK250" s="10">
        <v>9533</v>
      </c>
      <c r="AL250" s="10">
        <v>12069</v>
      </c>
      <c r="AM250" s="10">
        <v>10673</v>
      </c>
      <c r="AN250" s="10">
        <v>15407</v>
      </c>
      <c r="AO250" s="10">
        <v>30473</v>
      </c>
      <c r="AP250" s="10">
        <v>66992</v>
      </c>
      <c r="AQ250" s="10">
        <v>74809</v>
      </c>
      <c r="AR250" s="10">
        <f t="shared" si="42"/>
        <v>424894</v>
      </c>
      <c r="AS250" s="10" t="s">
        <v>88</v>
      </c>
      <c r="AT250" s="10" t="s">
        <v>45</v>
      </c>
      <c r="AU250" s="18" t="s">
        <v>1229</v>
      </c>
      <c r="AV250" s="10">
        <v>8760</v>
      </c>
      <c r="AW250" s="46">
        <f t="shared" si="48"/>
        <v>0</v>
      </c>
      <c r="AX250" s="5">
        <f t="shared" si="43"/>
        <v>0</v>
      </c>
      <c r="AY250" s="10">
        <f>K6</f>
        <v>0</v>
      </c>
      <c r="AZ250" s="5">
        <f t="shared" si="41"/>
        <v>0</v>
      </c>
      <c r="BA250" s="10">
        <v>4.6699999999999997E-3</v>
      </c>
      <c r="BB250" s="5">
        <f t="shared" si="52"/>
        <v>7363.6559999999999</v>
      </c>
      <c r="BC250" s="10">
        <v>1.7250000000000001E-2</v>
      </c>
      <c r="BD250" s="5">
        <f t="shared" si="44"/>
        <v>7329.4215000000004</v>
      </c>
      <c r="BE250" s="10"/>
      <c r="BF250" s="10"/>
      <c r="BG250" s="7">
        <f t="shared" si="45"/>
        <v>14693.077499999999</v>
      </c>
      <c r="BH250" s="7">
        <f t="shared" si="46"/>
        <v>3379.4078250000002</v>
      </c>
      <c r="BI250" s="7">
        <f t="shared" si="47"/>
        <v>18072.485325000001</v>
      </c>
    </row>
    <row r="251" spans="1:61" s="19" customFormat="1">
      <c r="A251" s="11" t="s">
        <v>2292</v>
      </c>
      <c r="B251" s="10" t="s">
        <v>24</v>
      </c>
      <c r="C251" s="10" t="s">
        <v>25</v>
      </c>
      <c r="D251" s="10" t="s">
        <v>26</v>
      </c>
      <c r="E251" s="10" t="s">
        <v>26</v>
      </c>
      <c r="F251" s="10" t="s">
        <v>27</v>
      </c>
      <c r="G251" s="18" t="s">
        <v>28</v>
      </c>
      <c r="H251" s="10"/>
      <c r="I251" s="18" t="s">
        <v>29</v>
      </c>
      <c r="J251" s="10" t="s">
        <v>1230</v>
      </c>
      <c r="K251" s="18" t="s">
        <v>1231</v>
      </c>
      <c r="L251" s="10" t="s">
        <v>26</v>
      </c>
      <c r="M251" s="10" t="s">
        <v>26</v>
      </c>
      <c r="N251" s="10" t="s">
        <v>1232</v>
      </c>
      <c r="O251" s="18" t="s">
        <v>1233</v>
      </c>
      <c r="P251" s="10"/>
      <c r="Q251" s="10" t="s">
        <v>1234</v>
      </c>
      <c r="R251" s="18" t="s">
        <v>1231</v>
      </c>
      <c r="S251" s="10" t="s">
        <v>26</v>
      </c>
      <c r="T251" s="10" t="s">
        <v>26</v>
      </c>
      <c r="U251" s="10" t="s">
        <v>1232</v>
      </c>
      <c r="V251" s="18" t="s">
        <v>1233</v>
      </c>
      <c r="W251" s="10"/>
      <c r="X251" s="18" t="s">
        <v>1235</v>
      </c>
      <c r="Y251" s="18" t="s">
        <v>1236</v>
      </c>
      <c r="Z251" s="10" t="s">
        <v>38</v>
      </c>
      <c r="AA251" s="10" t="s">
        <v>39</v>
      </c>
      <c r="AB251" s="10" t="s">
        <v>40</v>
      </c>
      <c r="AC251" s="10" t="s">
        <v>41</v>
      </c>
      <c r="AD251" s="18" t="s">
        <v>42</v>
      </c>
      <c r="AE251" s="10" t="s">
        <v>43</v>
      </c>
      <c r="AF251" s="10">
        <v>69289</v>
      </c>
      <c r="AG251" s="10">
        <v>57572</v>
      </c>
      <c r="AH251" s="10">
        <v>52386</v>
      </c>
      <c r="AI251" s="10">
        <v>27047</v>
      </c>
      <c r="AJ251" s="10">
        <v>1092</v>
      </c>
      <c r="AK251" s="10">
        <v>1142</v>
      </c>
      <c r="AL251" s="10">
        <v>1096</v>
      </c>
      <c r="AM251" s="10">
        <v>1007</v>
      </c>
      <c r="AN251" s="10">
        <v>1485</v>
      </c>
      <c r="AO251" s="10">
        <v>35550</v>
      </c>
      <c r="AP251" s="10">
        <v>45819</v>
      </c>
      <c r="AQ251" s="10">
        <v>54506</v>
      </c>
      <c r="AR251" s="10">
        <f t="shared" si="42"/>
        <v>347991</v>
      </c>
      <c r="AS251" s="10" t="s">
        <v>88</v>
      </c>
      <c r="AT251" s="10" t="s">
        <v>45</v>
      </c>
      <c r="AU251" s="18" t="s">
        <v>975</v>
      </c>
      <c r="AV251" s="10">
        <v>8760</v>
      </c>
      <c r="AW251" s="46">
        <f t="shared" si="48"/>
        <v>0</v>
      </c>
      <c r="AX251" s="5">
        <f t="shared" si="43"/>
        <v>0</v>
      </c>
      <c r="AY251" s="10">
        <f>K6</f>
        <v>0</v>
      </c>
      <c r="AZ251" s="5">
        <f t="shared" si="41"/>
        <v>0</v>
      </c>
      <c r="BA251" s="10">
        <v>4.6699999999999997E-3</v>
      </c>
      <c r="BB251" s="5">
        <f t="shared" si="52"/>
        <v>7650.0203999999994</v>
      </c>
      <c r="BC251" s="10">
        <v>1.7250000000000001E-2</v>
      </c>
      <c r="BD251" s="5">
        <f t="shared" si="44"/>
        <v>6002.8447500000002</v>
      </c>
      <c r="BE251" s="10"/>
      <c r="BF251" s="10"/>
      <c r="BG251" s="7">
        <f t="shared" si="45"/>
        <v>13652.86515</v>
      </c>
      <c r="BH251" s="7">
        <f t="shared" si="46"/>
        <v>3140.1589844999999</v>
      </c>
      <c r="BI251" s="7">
        <f t="shared" si="47"/>
        <v>16793.024134499999</v>
      </c>
    </row>
    <row r="252" spans="1:61" s="19" customFormat="1">
      <c r="A252" s="11" t="s">
        <v>2293</v>
      </c>
      <c r="B252" s="10" t="s">
        <v>24</v>
      </c>
      <c r="C252" s="10" t="s">
        <v>25</v>
      </c>
      <c r="D252" s="10" t="s">
        <v>26</v>
      </c>
      <c r="E252" s="10" t="s">
        <v>26</v>
      </c>
      <c r="F252" s="10" t="s">
        <v>27</v>
      </c>
      <c r="G252" s="18" t="s">
        <v>28</v>
      </c>
      <c r="H252" s="10"/>
      <c r="I252" s="18" t="s">
        <v>29</v>
      </c>
      <c r="J252" s="10" t="s">
        <v>1237</v>
      </c>
      <c r="K252" s="18" t="s">
        <v>1238</v>
      </c>
      <c r="L252" s="10" t="s">
        <v>26</v>
      </c>
      <c r="M252" s="10" t="s">
        <v>26</v>
      </c>
      <c r="N252" s="10" t="s">
        <v>1239</v>
      </c>
      <c r="O252" s="18" t="s">
        <v>65</v>
      </c>
      <c r="P252" s="10"/>
      <c r="Q252" s="10" t="s">
        <v>1240</v>
      </c>
      <c r="R252" s="18" t="s">
        <v>1238</v>
      </c>
      <c r="S252" s="10" t="s">
        <v>26</v>
      </c>
      <c r="T252" s="10" t="s">
        <v>26</v>
      </c>
      <c r="U252" s="10" t="s">
        <v>1241</v>
      </c>
      <c r="V252" s="18" t="s">
        <v>1242</v>
      </c>
      <c r="W252" s="10"/>
      <c r="X252" s="18" t="s">
        <v>1243</v>
      </c>
      <c r="Y252" s="18" t="s">
        <v>1244</v>
      </c>
      <c r="Z252" s="10" t="s">
        <v>38</v>
      </c>
      <c r="AA252" s="10" t="s">
        <v>39</v>
      </c>
      <c r="AB252" s="10" t="s">
        <v>40</v>
      </c>
      <c r="AC252" s="10" t="s">
        <v>41</v>
      </c>
      <c r="AD252" s="18" t="s">
        <v>42</v>
      </c>
      <c r="AE252" s="10" t="s">
        <v>43</v>
      </c>
      <c r="AF252" s="10">
        <v>61853</v>
      </c>
      <c r="AG252" s="10">
        <v>51420</v>
      </c>
      <c r="AH252" s="10">
        <v>51314</v>
      </c>
      <c r="AI252" s="10">
        <v>2503</v>
      </c>
      <c r="AJ252" s="10">
        <v>6858</v>
      </c>
      <c r="AK252" s="10">
        <v>68</v>
      </c>
      <c r="AL252" s="10">
        <v>0</v>
      </c>
      <c r="AM252" s="10">
        <v>0</v>
      </c>
      <c r="AN252" s="10">
        <v>1119</v>
      </c>
      <c r="AO252" s="10">
        <v>36923</v>
      </c>
      <c r="AP252" s="10">
        <v>46609</v>
      </c>
      <c r="AQ252" s="10">
        <v>60326</v>
      </c>
      <c r="AR252" s="10">
        <f t="shared" si="42"/>
        <v>318993</v>
      </c>
      <c r="AS252" s="10" t="s">
        <v>88</v>
      </c>
      <c r="AT252" s="10" t="s">
        <v>45</v>
      </c>
      <c r="AU252" s="18" t="s">
        <v>1245</v>
      </c>
      <c r="AV252" s="10">
        <v>8760</v>
      </c>
      <c r="AW252" s="46">
        <f t="shared" si="48"/>
        <v>0</v>
      </c>
      <c r="AX252" s="5">
        <f t="shared" si="43"/>
        <v>0</v>
      </c>
      <c r="AY252" s="10">
        <f>K6</f>
        <v>0</v>
      </c>
      <c r="AZ252" s="5">
        <f t="shared" si="41"/>
        <v>0</v>
      </c>
      <c r="BA252" s="10">
        <v>4.6699999999999997E-3</v>
      </c>
      <c r="BB252" s="5">
        <f t="shared" si="52"/>
        <v>8468.2044000000005</v>
      </c>
      <c r="BC252" s="10">
        <v>1.7250000000000001E-2</v>
      </c>
      <c r="BD252" s="5">
        <f t="shared" si="44"/>
        <v>5502.6292500000009</v>
      </c>
      <c r="BE252" s="10"/>
      <c r="BF252" s="10"/>
      <c r="BG252" s="7">
        <f t="shared" si="45"/>
        <v>13970.83365</v>
      </c>
      <c r="BH252" s="7">
        <f t="shared" si="46"/>
        <v>3213.2917395000004</v>
      </c>
      <c r="BI252" s="7">
        <f t="shared" si="47"/>
        <v>17184.125389500001</v>
      </c>
    </row>
    <row r="253" spans="1:61" s="19" customFormat="1">
      <c r="A253" s="11" t="s">
        <v>2294</v>
      </c>
      <c r="B253" s="10" t="s">
        <v>24</v>
      </c>
      <c r="C253" s="10" t="s">
        <v>25</v>
      </c>
      <c r="D253" s="10" t="s">
        <v>26</v>
      </c>
      <c r="E253" s="10" t="s">
        <v>26</v>
      </c>
      <c r="F253" s="10" t="s">
        <v>27</v>
      </c>
      <c r="G253" s="18" t="s">
        <v>28</v>
      </c>
      <c r="H253" s="10"/>
      <c r="I253" s="18" t="s">
        <v>29</v>
      </c>
      <c r="J253" s="10" t="s">
        <v>1237</v>
      </c>
      <c r="K253" s="18" t="s">
        <v>1238</v>
      </c>
      <c r="L253" s="10" t="s">
        <v>26</v>
      </c>
      <c r="M253" s="10" t="s">
        <v>26</v>
      </c>
      <c r="N253" s="10" t="s">
        <v>1239</v>
      </c>
      <c r="O253" s="18" t="s">
        <v>65</v>
      </c>
      <c r="P253" s="10"/>
      <c r="Q253" s="10" t="s">
        <v>1246</v>
      </c>
      <c r="R253" s="18" t="s">
        <v>1238</v>
      </c>
      <c r="S253" s="10" t="s">
        <v>26</v>
      </c>
      <c r="T253" s="10" t="s">
        <v>26</v>
      </c>
      <c r="U253" s="10" t="s">
        <v>1239</v>
      </c>
      <c r="V253" s="18" t="s">
        <v>65</v>
      </c>
      <c r="W253" s="10"/>
      <c r="X253" s="18" t="s">
        <v>1247</v>
      </c>
      <c r="Y253" s="18" t="s">
        <v>1248</v>
      </c>
      <c r="Z253" s="10" t="s">
        <v>38</v>
      </c>
      <c r="AA253" s="10" t="s">
        <v>1249</v>
      </c>
      <c r="AB253" s="10" t="s">
        <v>40</v>
      </c>
      <c r="AC253" s="10" t="s">
        <v>41</v>
      </c>
      <c r="AD253" s="18" t="s">
        <v>1250</v>
      </c>
      <c r="AE253" s="10" t="s">
        <v>43</v>
      </c>
      <c r="AF253" s="10">
        <v>23130</v>
      </c>
      <c r="AG253" s="10">
        <v>17856</v>
      </c>
      <c r="AH253" s="10">
        <v>15307</v>
      </c>
      <c r="AI253" s="10">
        <v>7800</v>
      </c>
      <c r="AJ253" s="10">
        <v>7173</v>
      </c>
      <c r="AK253" s="10">
        <v>5892</v>
      </c>
      <c r="AL253" s="10">
        <v>4385</v>
      </c>
      <c r="AM253" s="10">
        <v>2637</v>
      </c>
      <c r="AN253" s="10">
        <v>7482</v>
      </c>
      <c r="AO253" s="10">
        <v>12529</v>
      </c>
      <c r="AP253" s="10">
        <v>18680</v>
      </c>
      <c r="AQ253" s="10">
        <v>24348</v>
      </c>
      <c r="AR253" s="10">
        <f t="shared" si="42"/>
        <v>147219</v>
      </c>
      <c r="AS253" s="10" t="s">
        <v>88</v>
      </c>
      <c r="AT253" s="10" t="s">
        <v>45</v>
      </c>
      <c r="AU253" s="18" t="s">
        <v>133</v>
      </c>
      <c r="AV253" s="10">
        <v>8760</v>
      </c>
      <c r="AW253" s="46">
        <f t="shared" si="48"/>
        <v>0</v>
      </c>
      <c r="AX253" s="5">
        <f t="shared" si="43"/>
        <v>0</v>
      </c>
      <c r="AY253" s="10">
        <f>K6</f>
        <v>0</v>
      </c>
      <c r="AZ253" s="5">
        <f t="shared" si="41"/>
        <v>0</v>
      </c>
      <c r="BA253" s="10">
        <v>4.6699999999999997E-3</v>
      </c>
      <c r="BB253" s="5">
        <f t="shared" si="52"/>
        <v>4540.9211999999998</v>
      </c>
      <c r="BC253" s="10">
        <v>1.7250000000000001E-2</v>
      </c>
      <c r="BD253" s="5">
        <f t="shared" si="44"/>
        <v>2539.5277500000002</v>
      </c>
      <c r="BE253" s="10"/>
      <c r="BF253" s="10"/>
      <c r="BG253" s="7">
        <f t="shared" si="45"/>
        <v>7080.44895</v>
      </c>
      <c r="BH253" s="7">
        <f t="shared" si="46"/>
        <v>1628.5032585000001</v>
      </c>
      <c r="BI253" s="7">
        <f t="shared" si="47"/>
        <v>8708.9522085000008</v>
      </c>
    </row>
    <row r="254" spans="1:61" s="19" customFormat="1">
      <c r="A254" s="11" t="s">
        <v>2295</v>
      </c>
      <c r="B254" s="10" t="s">
        <v>24</v>
      </c>
      <c r="C254" s="10" t="s">
        <v>25</v>
      </c>
      <c r="D254" s="10" t="s">
        <v>26</v>
      </c>
      <c r="E254" s="10" t="s">
        <v>26</v>
      </c>
      <c r="F254" s="10" t="s">
        <v>27</v>
      </c>
      <c r="G254" s="18" t="s">
        <v>28</v>
      </c>
      <c r="H254" s="10"/>
      <c r="I254" s="18" t="s">
        <v>29</v>
      </c>
      <c r="J254" s="10" t="s">
        <v>1251</v>
      </c>
      <c r="K254" s="18" t="s">
        <v>1252</v>
      </c>
      <c r="L254" s="10" t="s">
        <v>26</v>
      </c>
      <c r="M254" s="10" t="s">
        <v>26</v>
      </c>
      <c r="N254" s="10" t="s">
        <v>1253</v>
      </c>
      <c r="O254" s="18" t="s">
        <v>335</v>
      </c>
      <c r="P254" s="10"/>
      <c r="Q254" s="10" t="s">
        <v>1254</v>
      </c>
      <c r="R254" s="18" t="s">
        <v>1252</v>
      </c>
      <c r="S254" s="10" t="s">
        <v>26</v>
      </c>
      <c r="T254" s="10" t="s">
        <v>26</v>
      </c>
      <c r="U254" s="10" t="s">
        <v>1253</v>
      </c>
      <c r="V254" s="18" t="s">
        <v>335</v>
      </c>
      <c r="W254" s="10"/>
      <c r="X254" s="18" t="s">
        <v>1255</v>
      </c>
      <c r="Y254" s="18" t="s">
        <v>1256</v>
      </c>
      <c r="Z254" s="10" t="s">
        <v>38</v>
      </c>
      <c r="AA254" s="10" t="s">
        <v>39</v>
      </c>
      <c r="AB254" s="10" t="s">
        <v>40</v>
      </c>
      <c r="AC254" s="10" t="s">
        <v>41</v>
      </c>
      <c r="AD254" s="18" t="s">
        <v>42</v>
      </c>
      <c r="AE254" s="10" t="s">
        <v>43</v>
      </c>
      <c r="AF254" s="10">
        <v>126754</v>
      </c>
      <c r="AG254" s="10">
        <v>105165</v>
      </c>
      <c r="AH254" s="10">
        <v>90548</v>
      </c>
      <c r="AI254" s="10">
        <v>20909</v>
      </c>
      <c r="AJ254" s="10">
        <v>29076</v>
      </c>
      <c r="AK254" s="10">
        <v>20401</v>
      </c>
      <c r="AL254" s="10">
        <v>13471</v>
      </c>
      <c r="AM254" s="10">
        <v>15721</v>
      </c>
      <c r="AN254" s="10">
        <v>22157</v>
      </c>
      <c r="AO254" s="10">
        <v>63670</v>
      </c>
      <c r="AP254" s="10">
        <v>93444</v>
      </c>
      <c r="AQ254" s="10">
        <v>114607</v>
      </c>
      <c r="AR254" s="10">
        <f t="shared" si="42"/>
        <v>715923</v>
      </c>
      <c r="AS254" s="10" t="s">
        <v>88</v>
      </c>
      <c r="AT254" s="10" t="s">
        <v>45</v>
      </c>
      <c r="AU254" s="18" t="s">
        <v>1257</v>
      </c>
      <c r="AV254" s="10">
        <v>8760</v>
      </c>
      <c r="AW254" s="46">
        <f t="shared" si="48"/>
        <v>0</v>
      </c>
      <c r="AX254" s="5">
        <f t="shared" si="43"/>
        <v>0</v>
      </c>
      <c r="AY254" s="10">
        <f>K6</f>
        <v>0</v>
      </c>
      <c r="AZ254" s="5">
        <f t="shared" si="41"/>
        <v>0</v>
      </c>
      <c r="BA254" s="10">
        <v>4.6699999999999997E-3</v>
      </c>
      <c r="BB254" s="5">
        <f t="shared" si="52"/>
        <v>18409.14</v>
      </c>
      <c r="BC254" s="10">
        <v>1.7250000000000001E-2</v>
      </c>
      <c r="BD254" s="5">
        <f t="shared" si="44"/>
        <v>12349.671750000001</v>
      </c>
      <c r="BE254" s="10"/>
      <c r="BF254" s="10"/>
      <c r="BG254" s="7">
        <f t="shared" si="45"/>
        <v>30758.811750000001</v>
      </c>
      <c r="BH254" s="7">
        <f t="shared" si="46"/>
        <v>7074.5267025000003</v>
      </c>
      <c r="BI254" s="7">
        <f t="shared" si="47"/>
        <v>37833.3384525</v>
      </c>
    </row>
    <row r="255" spans="1:61" s="19" customFormat="1">
      <c r="A255" s="11" t="s">
        <v>2296</v>
      </c>
      <c r="B255" s="10" t="s">
        <v>24</v>
      </c>
      <c r="C255" s="10" t="s">
        <v>25</v>
      </c>
      <c r="D255" s="10" t="s">
        <v>26</v>
      </c>
      <c r="E255" s="10" t="s">
        <v>26</v>
      </c>
      <c r="F255" s="10" t="s">
        <v>27</v>
      </c>
      <c r="G255" s="18" t="s">
        <v>28</v>
      </c>
      <c r="H255" s="10"/>
      <c r="I255" s="18" t="s">
        <v>29</v>
      </c>
      <c r="J255" s="10" t="s">
        <v>1258</v>
      </c>
      <c r="K255" s="18" t="s">
        <v>1259</v>
      </c>
      <c r="L255" s="10" t="s">
        <v>26</v>
      </c>
      <c r="M255" s="10" t="s">
        <v>26</v>
      </c>
      <c r="N255" s="10" t="s">
        <v>208</v>
      </c>
      <c r="O255" s="18" t="s">
        <v>290</v>
      </c>
      <c r="P255" s="10"/>
      <c r="Q255" s="10" t="s">
        <v>1260</v>
      </c>
      <c r="R255" s="18" t="s">
        <v>1259</v>
      </c>
      <c r="S255" s="10" t="s">
        <v>26</v>
      </c>
      <c r="T255" s="10" t="s">
        <v>26</v>
      </c>
      <c r="U255" s="10" t="s">
        <v>208</v>
      </c>
      <c r="V255" s="18" t="s">
        <v>290</v>
      </c>
      <c r="W255" s="10"/>
      <c r="X255" s="18" t="s">
        <v>1261</v>
      </c>
      <c r="Y255" s="18" t="s">
        <v>1262</v>
      </c>
      <c r="Z255" s="10" t="s">
        <v>38</v>
      </c>
      <c r="AA255" s="10" t="s">
        <v>39</v>
      </c>
      <c r="AB255" s="10" t="s">
        <v>40</v>
      </c>
      <c r="AC255" s="10" t="s">
        <v>41</v>
      </c>
      <c r="AD255" s="18" t="s">
        <v>42</v>
      </c>
      <c r="AE255" s="10" t="s">
        <v>43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3946</v>
      </c>
      <c r="AN255" s="10">
        <v>0</v>
      </c>
      <c r="AO255" s="10">
        <v>0</v>
      </c>
      <c r="AP255" s="10">
        <v>0</v>
      </c>
      <c r="AQ255" s="10">
        <v>2463</v>
      </c>
      <c r="AR255" s="10">
        <f t="shared" si="42"/>
        <v>6409</v>
      </c>
      <c r="AS255" s="10" t="s">
        <v>304</v>
      </c>
      <c r="AT255" s="10" t="s">
        <v>45</v>
      </c>
      <c r="AU255" s="18" t="s">
        <v>46</v>
      </c>
      <c r="AV255" s="10"/>
      <c r="AW255" s="46">
        <f t="shared" si="48"/>
        <v>0</v>
      </c>
      <c r="AX255" s="5">
        <f t="shared" si="43"/>
        <v>0</v>
      </c>
      <c r="AY255" s="10">
        <f>H6</f>
        <v>0</v>
      </c>
      <c r="AZ255" s="5">
        <f t="shared" si="41"/>
        <v>0</v>
      </c>
      <c r="BA255" s="10">
        <v>9.48</v>
      </c>
      <c r="BB255" s="5">
        <f>BA255*12</f>
        <v>113.76</v>
      </c>
      <c r="BC255" s="6">
        <v>3.5580000000000001E-2</v>
      </c>
      <c r="BD255" s="5">
        <f t="shared" si="44"/>
        <v>228.03222</v>
      </c>
      <c r="BE255" s="5"/>
      <c r="BF255" s="5"/>
      <c r="BG255" s="7">
        <f t="shared" si="45"/>
        <v>341.79221999999999</v>
      </c>
      <c r="BH255" s="7">
        <f t="shared" si="46"/>
        <v>78.612210599999997</v>
      </c>
      <c r="BI255" s="7">
        <f t="shared" si="47"/>
        <v>420.40443059999996</v>
      </c>
    </row>
    <row r="256" spans="1:61" s="19" customFormat="1">
      <c r="A256" s="11" t="s">
        <v>2297</v>
      </c>
      <c r="B256" s="10" t="s">
        <v>24</v>
      </c>
      <c r="C256" s="10" t="s">
        <v>25</v>
      </c>
      <c r="D256" s="10" t="s">
        <v>26</v>
      </c>
      <c r="E256" s="10" t="s">
        <v>26</v>
      </c>
      <c r="F256" s="10" t="s">
        <v>27</v>
      </c>
      <c r="G256" s="18" t="s">
        <v>28</v>
      </c>
      <c r="H256" s="10"/>
      <c r="I256" s="18" t="s">
        <v>29</v>
      </c>
      <c r="J256" s="10" t="s">
        <v>1258</v>
      </c>
      <c r="K256" s="18" t="s">
        <v>1259</v>
      </c>
      <c r="L256" s="10" t="s">
        <v>26</v>
      </c>
      <c r="M256" s="10" t="s">
        <v>26</v>
      </c>
      <c r="N256" s="10" t="s">
        <v>208</v>
      </c>
      <c r="O256" s="18" t="s">
        <v>290</v>
      </c>
      <c r="P256" s="10"/>
      <c r="Q256" s="10" t="s">
        <v>1263</v>
      </c>
      <c r="R256" s="18" t="s">
        <v>1259</v>
      </c>
      <c r="S256" s="10" t="s">
        <v>26</v>
      </c>
      <c r="T256" s="10" t="s">
        <v>26</v>
      </c>
      <c r="U256" s="10" t="s">
        <v>208</v>
      </c>
      <c r="V256" s="18" t="s">
        <v>287</v>
      </c>
      <c r="W256" s="10"/>
      <c r="X256" s="18" t="s">
        <v>1264</v>
      </c>
      <c r="Y256" s="18" t="s">
        <v>1265</v>
      </c>
      <c r="Z256" s="10" t="s">
        <v>38</v>
      </c>
      <c r="AA256" s="10" t="s">
        <v>39</v>
      </c>
      <c r="AB256" s="10" t="s">
        <v>40</v>
      </c>
      <c r="AC256" s="10" t="s">
        <v>41</v>
      </c>
      <c r="AD256" s="18" t="s">
        <v>42</v>
      </c>
      <c r="AE256" s="10" t="s">
        <v>43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3993</v>
      </c>
      <c r="AN256" s="10">
        <v>0</v>
      </c>
      <c r="AO256" s="10">
        <v>0</v>
      </c>
      <c r="AP256" s="10">
        <v>0</v>
      </c>
      <c r="AQ256" s="10">
        <v>2497</v>
      </c>
      <c r="AR256" s="10">
        <f t="shared" si="42"/>
        <v>6490</v>
      </c>
      <c r="AS256" s="10" t="s">
        <v>304</v>
      </c>
      <c r="AT256" s="10" t="s">
        <v>45</v>
      </c>
      <c r="AU256" s="18" t="s">
        <v>46</v>
      </c>
      <c r="AV256" s="10"/>
      <c r="AW256" s="46">
        <f t="shared" si="48"/>
        <v>0</v>
      </c>
      <c r="AX256" s="5">
        <f t="shared" si="43"/>
        <v>0</v>
      </c>
      <c r="AY256" s="10">
        <f>H6</f>
        <v>0</v>
      </c>
      <c r="AZ256" s="5">
        <f t="shared" si="41"/>
        <v>0</v>
      </c>
      <c r="BA256" s="10">
        <v>9.48</v>
      </c>
      <c r="BB256" s="5">
        <f>BA256*12</f>
        <v>113.76</v>
      </c>
      <c r="BC256" s="6">
        <v>3.5580000000000001E-2</v>
      </c>
      <c r="BD256" s="5">
        <f t="shared" si="44"/>
        <v>230.91419999999999</v>
      </c>
      <c r="BE256" s="5"/>
      <c r="BF256" s="5"/>
      <c r="BG256" s="7">
        <f t="shared" si="45"/>
        <v>344.67419999999998</v>
      </c>
      <c r="BH256" s="7">
        <f t="shared" si="46"/>
        <v>79.275065999999995</v>
      </c>
      <c r="BI256" s="7">
        <f t="shared" si="47"/>
        <v>423.94926599999997</v>
      </c>
    </row>
    <row r="257" spans="1:61" s="19" customFormat="1">
      <c r="A257" s="11" t="s">
        <v>2298</v>
      </c>
      <c r="B257" s="10" t="s">
        <v>24</v>
      </c>
      <c r="C257" s="10" t="s">
        <v>25</v>
      </c>
      <c r="D257" s="10" t="s">
        <v>26</v>
      </c>
      <c r="E257" s="10" t="s">
        <v>26</v>
      </c>
      <c r="F257" s="10" t="s">
        <v>27</v>
      </c>
      <c r="G257" s="18" t="s">
        <v>28</v>
      </c>
      <c r="H257" s="10"/>
      <c r="I257" s="18" t="s">
        <v>29</v>
      </c>
      <c r="J257" s="10" t="s">
        <v>1266</v>
      </c>
      <c r="K257" s="18" t="s">
        <v>325</v>
      </c>
      <c r="L257" s="10" t="s">
        <v>26</v>
      </c>
      <c r="M257" s="10" t="s">
        <v>26</v>
      </c>
      <c r="N257" s="10" t="s">
        <v>1267</v>
      </c>
      <c r="O257" s="18" t="s">
        <v>160</v>
      </c>
      <c r="P257" s="10"/>
      <c r="Q257" s="10" t="s">
        <v>1268</v>
      </c>
      <c r="R257" s="18" t="s">
        <v>325</v>
      </c>
      <c r="S257" s="10" t="s">
        <v>26</v>
      </c>
      <c r="T257" s="10" t="s">
        <v>26</v>
      </c>
      <c r="U257" s="10" t="s">
        <v>1267</v>
      </c>
      <c r="V257" s="18" t="s">
        <v>160</v>
      </c>
      <c r="W257" s="10"/>
      <c r="X257" s="18" t="s">
        <v>1269</v>
      </c>
      <c r="Y257" s="10"/>
      <c r="Z257" s="10" t="s">
        <v>38</v>
      </c>
      <c r="AA257" s="10" t="s">
        <v>39</v>
      </c>
      <c r="AB257" s="10" t="s">
        <v>40</v>
      </c>
      <c r="AC257" s="10" t="s">
        <v>41</v>
      </c>
      <c r="AD257" s="18" t="s">
        <v>42</v>
      </c>
      <c r="AE257" s="10" t="s">
        <v>43</v>
      </c>
      <c r="AF257" s="10">
        <v>193118</v>
      </c>
      <c r="AG257" s="10">
        <v>161390</v>
      </c>
      <c r="AH257" s="10">
        <v>114866</v>
      </c>
      <c r="AI257" s="10">
        <v>8922</v>
      </c>
      <c r="AJ257" s="10">
        <v>57532</v>
      </c>
      <c r="AK257" s="10">
        <v>31337</v>
      </c>
      <c r="AL257" s="10">
        <v>14488</v>
      </c>
      <c r="AM257" s="10">
        <v>13231</v>
      </c>
      <c r="AN257" s="10">
        <v>24773</v>
      </c>
      <c r="AO257" s="10">
        <v>114776</v>
      </c>
      <c r="AP257" s="10">
        <v>147689</v>
      </c>
      <c r="AQ257" s="10">
        <v>172046</v>
      </c>
      <c r="AR257" s="10">
        <f t="shared" si="42"/>
        <v>1054168</v>
      </c>
      <c r="AS257" s="10" t="s">
        <v>229</v>
      </c>
      <c r="AT257" s="10" t="s">
        <v>45</v>
      </c>
      <c r="AU257" s="18" t="s">
        <v>1270</v>
      </c>
      <c r="AV257" s="10">
        <v>8760</v>
      </c>
      <c r="AW257" s="46">
        <f t="shared" si="48"/>
        <v>0</v>
      </c>
      <c r="AX257" s="5">
        <f t="shared" si="43"/>
        <v>0</v>
      </c>
      <c r="AY257" s="10">
        <f>L6</f>
        <v>0</v>
      </c>
      <c r="AZ257" s="5">
        <f t="shared" si="41"/>
        <v>0</v>
      </c>
      <c r="BA257" s="10">
        <v>4.9699999999999996E-3</v>
      </c>
      <c r="BB257" s="5">
        <f>BA257*AV257*AU257</f>
        <v>30954.949199999999</v>
      </c>
      <c r="BC257" s="10">
        <v>1.7219999999999999E-2</v>
      </c>
      <c r="BD257" s="5">
        <f t="shared" si="44"/>
        <v>18152.772959999998</v>
      </c>
      <c r="BE257" s="10"/>
      <c r="BF257" s="10"/>
      <c r="BG257" s="7">
        <f t="shared" si="45"/>
        <v>49107.722159999998</v>
      </c>
      <c r="BH257" s="7">
        <f t="shared" si="46"/>
        <v>11294.7760968</v>
      </c>
      <c r="BI257" s="7">
        <f t="shared" si="47"/>
        <v>60402.498256799998</v>
      </c>
    </row>
    <row r="258" spans="1:61" s="19" customFormat="1">
      <c r="A258" s="11" t="s">
        <v>2299</v>
      </c>
      <c r="B258" s="10" t="s">
        <v>24</v>
      </c>
      <c r="C258" s="10" t="s">
        <v>25</v>
      </c>
      <c r="D258" s="10" t="s">
        <v>26</v>
      </c>
      <c r="E258" s="10" t="s">
        <v>26</v>
      </c>
      <c r="F258" s="10" t="s">
        <v>27</v>
      </c>
      <c r="G258" s="18" t="s">
        <v>28</v>
      </c>
      <c r="H258" s="10"/>
      <c r="I258" s="18" t="s">
        <v>29</v>
      </c>
      <c r="J258" s="10" t="s">
        <v>1271</v>
      </c>
      <c r="K258" s="18" t="s">
        <v>1272</v>
      </c>
      <c r="L258" s="10" t="s">
        <v>26</v>
      </c>
      <c r="M258" s="10" t="s">
        <v>26</v>
      </c>
      <c r="N258" s="10" t="s">
        <v>1273</v>
      </c>
      <c r="O258" s="18" t="s">
        <v>331</v>
      </c>
      <c r="P258" s="10"/>
      <c r="Q258" s="10" t="s">
        <v>1271</v>
      </c>
      <c r="R258" s="18" t="s">
        <v>1272</v>
      </c>
      <c r="S258" s="10" t="s">
        <v>26</v>
      </c>
      <c r="T258" s="10" t="s">
        <v>26</v>
      </c>
      <c r="U258" s="10" t="s">
        <v>1273</v>
      </c>
      <c r="V258" s="18" t="s">
        <v>172</v>
      </c>
      <c r="W258" s="10"/>
      <c r="X258" s="18" t="s">
        <v>1274</v>
      </c>
      <c r="Y258" s="18" t="s">
        <v>1275</v>
      </c>
      <c r="Z258" s="10" t="s">
        <v>627</v>
      </c>
      <c r="AA258" s="10" t="s">
        <v>39</v>
      </c>
      <c r="AB258" s="10" t="s">
        <v>40</v>
      </c>
      <c r="AC258" s="10" t="s">
        <v>41</v>
      </c>
      <c r="AD258" s="18" t="s">
        <v>42</v>
      </c>
      <c r="AE258" s="10" t="s">
        <v>43</v>
      </c>
      <c r="AF258" s="10">
        <v>27096</v>
      </c>
      <c r="AG258" s="10">
        <v>22544</v>
      </c>
      <c r="AH258" s="10">
        <v>16651</v>
      </c>
      <c r="AI258" s="10">
        <v>1466</v>
      </c>
      <c r="AJ258" s="10">
        <v>10579</v>
      </c>
      <c r="AK258" s="10">
        <v>3645</v>
      </c>
      <c r="AL258" s="10">
        <v>3471</v>
      </c>
      <c r="AM258" s="10">
        <v>3461</v>
      </c>
      <c r="AN258" s="10">
        <v>9353</v>
      </c>
      <c r="AO258" s="10">
        <v>0</v>
      </c>
      <c r="AP258" s="10">
        <v>37110</v>
      </c>
      <c r="AQ258" s="10">
        <v>28347</v>
      </c>
      <c r="AR258" s="10">
        <f t="shared" si="42"/>
        <v>163723</v>
      </c>
      <c r="AS258" s="10" t="s">
        <v>60</v>
      </c>
      <c r="AT258" s="10" t="s">
        <v>45</v>
      </c>
      <c r="AU258" s="18" t="s">
        <v>46</v>
      </c>
      <c r="AV258" s="10"/>
      <c r="AW258" s="46">
        <f t="shared" si="48"/>
        <v>0</v>
      </c>
      <c r="AX258" s="5">
        <f t="shared" si="43"/>
        <v>0</v>
      </c>
      <c r="AY258" s="10">
        <f>J6</f>
        <v>0</v>
      </c>
      <c r="AZ258" s="5">
        <f t="shared" si="41"/>
        <v>0</v>
      </c>
      <c r="BA258" s="10">
        <v>148.88999999999999</v>
      </c>
      <c r="BB258" s="5">
        <f>BA258*12</f>
        <v>1786.6799999999998</v>
      </c>
      <c r="BC258" s="6">
        <v>3.2969999999999999E-2</v>
      </c>
      <c r="BD258" s="5">
        <f t="shared" si="44"/>
        <v>5397.9473099999996</v>
      </c>
      <c r="BE258" s="8">
        <v>3.62E-3</v>
      </c>
      <c r="BF258" s="9">
        <f>BE258*AR258</f>
        <v>592.67726000000005</v>
      </c>
      <c r="BG258" s="7">
        <f t="shared" si="45"/>
        <v>7777.3045700000002</v>
      </c>
      <c r="BH258" s="7">
        <f t="shared" si="46"/>
        <v>1788.7800511</v>
      </c>
      <c r="BI258" s="7">
        <f t="shared" si="47"/>
        <v>9566.0846211000007</v>
      </c>
    </row>
    <row r="259" spans="1:61" s="19" customFormat="1">
      <c r="A259" s="11" t="s">
        <v>2300</v>
      </c>
      <c r="B259" s="10" t="s">
        <v>24</v>
      </c>
      <c r="C259" s="10" t="s">
        <v>25</v>
      </c>
      <c r="D259" s="10" t="s">
        <v>26</v>
      </c>
      <c r="E259" s="10" t="s">
        <v>26</v>
      </c>
      <c r="F259" s="10" t="s">
        <v>27</v>
      </c>
      <c r="G259" s="18" t="s">
        <v>28</v>
      </c>
      <c r="H259" s="10"/>
      <c r="I259" s="18" t="s">
        <v>29</v>
      </c>
      <c r="J259" s="10" t="s">
        <v>1271</v>
      </c>
      <c r="K259" s="18" t="s">
        <v>1272</v>
      </c>
      <c r="L259" s="10" t="s">
        <v>26</v>
      </c>
      <c r="M259" s="10" t="s">
        <v>26</v>
      </c>
      <c r="N259" s="10" t="s">
        <v>1273</v>
      </c>
      <c r="O259" s="18" t="s">
        <v>331</v>
      </c>
      <c r="P259" s="10"/>
      <c r="Q259" s="10" t="s">
        <v>1271</v>
      </c>
      <c r="R259" s="18" t="s">
        <v>1272</v>
      </c>
      <c r="S259" s="10" t="s">
        <v>26</v>
      </c>
      <c r="T259" s="10" t="s">
        <v>26</v>
      </c>
      <c r="U259" s="10" t="s">
        <v>1276</v>
      </c>
      <c r="V259" s="18" t="s">
        <v>331</v>
      </c>
      <c r="W259" s="10"/>
      <c r="X259" s="18" t="s">
        <v>1277</v>
      </c>
      <c r="Y259" s="10"/>
      <c r="Z259" s="10" t="s">
        <v>38</v>
      </c>
      <c r="AA259" s="10" t="s">
        <v>39</v>
      </c>
      <c r="AB259" s="10" t="s">
        <v>40</v>
      </c>
      <c r="AC259" s="10" t="s">
        <v>41</v>
      </c>
      <c r="AD259" s="18" t="s">
        <v>42</v>
      </c>
      <c r="AE259" s="10" t="s">
        <v>43</v>
      </c>
      <c r="AF259" s="10">
        <v>104389</v>
      </c>
      <c r="AG259" s="10">
        <v>88355</v>
      </c>
      <c r="AH259" s="10">
        <v>80913</v>
      </c>
      <c r="AI259" s="10">
        <v>382</v>
      </c>
      <c r="AJ259" s="10">
        <v>5225</v>
      </c>
      <c r="AK259" s="10">
        <v>4693</v>
      </c>
      <c r="AL259" s="10">
        <v>2543</v>
      </c>
      <c r="AM259" s="10">
        <v>5286</v>
      </c>
      <c r="AN259" s="10">
        <v>5365</v>
      </c>
      <c r="AO259" s="10">
        <v>48473</v>
      </c>
      <c r="AP259" s="10">
        <v>72136</v>
      </c>
      <c r="AQ259" s="10">
        <v>91933</v>
      </c>
      <c r="AR259" s="10">
        <f t="shared" si="42"/>
        <v>509693</v>
      </c>
      <c r="AS259" s="10" t="s">
        <v>88</v>
      </c>
      <c r="AT259" s="10" t="s">
        <v>45</v>
      </c>
      <c r="AU259" s="18" t="s">
        <v>991</v>
      </c>
      <c r="AV259" s="10">
        <v>8760</v>
      </c>
      <c r="AW259" s="46">
        <f t="shared" si="48"/>
        <v>0</v>
      </c>
      <c r="AX259" s="5">
        <f t="shared" si="43"/>
        <v>0</v>
      </c>
      <c r="AY259" s="10">
        <f>K6</f>
        <v>0</v>
      </c>
      <c r="AZ259" s="5">
        <f t="shared" si="41"/>
        <v>0</v>
      </c>
      <c r="BA259" s="10">
        <v>4.6699999999999997E-3</v>
      </c>
      <c r="BB259" s="5">
        <f>BA259*AV259*AU259</f>
        <v>11659.121999999999</v>
      </c>
      <c r="BC259" s="10">
        <v>1.7250000000000001E-2</v>
      </c>
      <c r="BD259" s="5">
        <f t="shared" si="44"/>
        <v>8792.2042500000007</v>
      </c>
      <c r="BE259" s="10"/>
      <c r="BF259" s="10"/>
      <c r="BG259" s="7">
        <f t="shared" si="45"/>
        <v>20451.326249999998</v>
      </c>
      <c r="BH259" s="7">
        <f t="shared" si="46"/>
        <v>4703.8050375000003</v>
      </c>
      <c r="BI259" s="7">
        <f t="shared" si="47"/>
        <v>25155.1312875</v>
      </c>
    </row>
    <row r="260" spans="1:61" s="19" customFormat="1">
      <c r="A260" s="11" t="s">
        <v>2301</v>
      </c>
      <c r="B260" s="10" t="s">
        <v>24</v>
      </c>
      <c r="C260" s="10" t="s">
        <v>25</v>
      </c>
      <c r="D260" s="10" t="s">
        <v>26</v>
      </c>
      <c r="E260" s="10" t="s">
        <v>26</v>
      </c>
      <c r="F260" s="10" t="s">
        <v>27</v>
      </c>
      <c r="G260" s="18" t="s">
        <v>28</v>
      </c>
      <c r="H260" s="10"/>
      <c r="I260" s="18" t="s">
        <v>29</v>
      </c>
      <c r="J260" s="10" t="s">
        <v>1278</v>
      </c>
      <c r="K260" s="18" t="s">
        <v>1279</v>
      </c>
      <c r="L260" s="10" t="s">
        <v>26</v>
      </c>
      <c r="M260" s="10" t="s">
        <v>26</v>
      </c>
      <c r="N260" s="10" t="s">
        <v>1280</v>
      </c>
      <c r="O260" s="18" t="s">
        <v>1281</v>
      </c>
      <c r="P260" s="10"/>
      <c r="Q260" s="10" t="s">
        <v>1278</v>
      </c>
      <c r="R260" s="18" t="s">
        <v>1279</v>
      </c>
      <c r="S260" s="10" t="s">
        <v>26</v>
      </c>
      <c r="T260" s="10" t="s">
        <v>872</v>
      </c>
      <c r="U260" s="10" t="s">
        <v>1282</v>
      </c>
      <c r="V260" s="18" t="s">
        <v>1281</v>
      </c>
      <c r="W260" s="10"/>
      <c r="X260" s="18" t="s">
        <v>1283</v>
      </c>
      <c r="Y260" s="18" t="s">
        <v>1284</v>
      </c>
      <c r="Z260" s="10" t="s">
        <v>38</v>
      </c>
      <c r="AA260" s="10" t="s">
        <v>1285</v>
      </c>
      <c r="AB260" s="10" t="s">
        <v>40</v>
      </c>
      <c r="AC260" s="10" t="s">
        <v>41</v>
      </c>
      <c r="AD260" s="18" t="s">
        <v>42</v>
      </c>
      <c r="AE260" s="10" t="s">
        <v>43</v>
      </c>
      <c r="AF260" s="10">
        <v>41681</v>
      </c>
      <c r="AG260" s="10">
        <v>35122</v>
      </c>
      <c r="AH260" s="10">
        <v>31039</v>
      </c>
      <c r="AI260" s="10">
        <v>12974</v>
      </c>
      <c r="AJ260" s="10">
        <v>6509</v>
      </c>
      <c r="AK260" s="10">
        <v>2590</v>
      </c>
      <c r="AL260" s="10">
        <v>2520</v>
      </c>
      <c r="AM260" s="10">
        <v>2365</v>
      </c>
      <c r="AN260" s="10">
        <v>3647</v>
      </c>
      <c r="AO260" s="10">
        <v>17786</v>
      </c>
      <c r="AP260" s="10">
        <v>25707</v>
      </c>
      <c r="AQ260" s="10">
        <v>32753</v>
      </c>
      <c r="AR260" s="10">
        <f t="shared" si="42"/>
        <v>214693</v>
      </c>
      <c r="AS260" s="10" t="s">
        <v>88</v>
      </c>
      <c r="AT260" s="10" t="s">
        <v>45</v>
      </c>
      <c r="AU260" s="18" t="s">
        <v>196</v>
      </c>
      <c r="AV260" s="10">
        <v>8760</v>
      </c>
      <c r="AW260" s="46">
        <f t="shared" si="48"/>
        <v>0</v>
      </c>
      <c r="AX260" s="5">
        <f t="shared" si="43"/>
        <v>0</v>
      </c>
      <c r="AY260" s="10">
        <f>K6</f>
        <v>0</v>
      </c>
      <c r="AZ260" s="5">
        <f t="shared" si="41"/>
        <v>0</v>
      </c>
      <c r="BA260" s="10">
        <v>4.6699999999999997E-3</v>
      </c>
      <c r="BB260" s="5">
        <f>BA260*AV260*AU260</f>
        <v>4950.0131999999994</v>
      </c>
      <c r="BC260" s="10">
        <v>1.7250000000000001E-2</v>
      </c>
      <c r="BD260" s="5">
        <f t="shared" si="44"/>
        <v>3703.4542500000002</v>
      </c>
      <c r="BE260" s="10"/>
      <c r="BF260" s="10"/>
      <c r="BG260" s="7">
        <f t="shared" si="45"/>
        <v>8653.4674500000001</v>
      </c>
      <c r="BH260" s="7">
        <f t="shared" si="46"/>
        <v>1990.2975135000002</v>
      </c>
      <c r="BI260" s="7">
        <f t="shared" si="47"/>
        <v>10643.7649635</v>
      </c>
    </row>
    <row r="261" spans="1:61" s="19" customFormat="1">
      <c r="A261" s="11" t="s">
        <v>2302</v>
      </c>
      <c r="B261" s="10" t="s">
        <v>24</v>
      </c>
      <c r="C261" s="10" t="s">
        <v>25</v>
      </c>
      <c r="D261" s="10" t="s">
        <v>26</v>
      </c>
      <c r="E261" s="10" t="s">
        <v>26</v>
      </c>
      <c r="F261" s="10" t="s">
        <v>27</v>
      </c>
      <c r="G261" s="18" t="s">
        <v>28</v>
      </c>
      <c r="H261" s="10"/>
      <c r="I261" s="18" t="s">
        <v>29</v>
      </c>
      <c r="J261" s="10" t="s">
        <v>1278</v>
      </c>
      <c r="K261" s="18" t="s">
        <v>1279</v>
      </c>
      <c r="L261" s="10" t="s">
        <v>26</v>
      </c>
      <c r="M261" s="10" t="s">
        <v>26</v>
      </c>
      <c r="N261" s="10" t="s">
        <v>1280</v>
      </c>
      <c r="O261" s="18" t="s">
        <v>1281</v>
      </c>
      <c r="P261" s="10"/>
      <c r="Q261" s="10" t="s">
        <v>1278</v>
      </c>
      <c r="R261" s="18" t="s">
        <v>1279</v>
      </c>
      <c r="S261" s="10" t="s">
        <v>26</v>
      </c>
      <c r="T261" s="10" t="s">
        <v>872</v>
      </c>
      <c r="U261" s="10" t="s">
        <v>1282</v>
      </c>
      <c r="V261" s="18" t="s">
        <v>1281</v>
      </c>
      <c r="W261" s="10"/>
      <c r="X261" s="18" t="s">
        <v>1286</v>
      </c>
      <c r="Y261" s="18" t="s">
        <v>1287</v>
      </c>
      <c r="Z261" s="10" t="s">
        <v>38</v>
      </c>
      <c r="AA261" s="10" t="s">
        <v>1285</v>
      </c>
      <c r="AB261" s="10" t="s">
        <v>40</v>
      </c>
      <c r="AC261" s="10" t="s">
        <v>41</v>
      </c>
      <c r="AD261" s="18" t="s">
        <v>42</v>
      </c>
      <c r="AE261" s="10" t="s">
        <v>43</v>
      </c>
      <c r="AF261" s="10">
        <v>23906</v>
      </c>
      <c r="AG261" s="10">
        <v>20236</v>
      </c>
      <c r="AH261" s="10">
        <v>16547</v>
      </c>
      <c r="AI261" s="10">
        <v>8171</v>
      </c>
      <c r="AJ261" s="10">
        <v>6115</v>
      </c>
      <c r="AK261" s="10">
        <v>4942</v>
      </c>
      <c r="AL261" s="10">
        <v>5232</v>
      </c>
      <c r="AM261" s="10">
        <v>3429</v>
      </c>
      <c r="AN261" s="10">
        <v>7947</v>
      </c>
      <c r="AO261" s="10">
        <v>12687</v>
      </c>
      <c r="AP261" s="10">
        <v>16446</v>
      </c>
      <c r="AQ261" s="10">
        <v>21360</v>
      </c>
      <c r="AR261" s="10">
        <f t="shared" si="42"/>
        <v>147018</v>
      </c>
      <c r="AS261" s="10" t="s">
        <v>88</v>
      </c>
      <c r="AT261" s="10" t="s">
        <v>45</v>
      </c>
      <c r="AU261" s="32">
        <v>307</v>
      </c>
      <c r="AV261" s="10">
        <v>8760</v>
      </c>
      <c r="AW261" s="46">
        <f t="shared" si="48"/>
        <v>0</v>
      </c>
      <c r="AX261" s="5">
        <f t="shared" si="43"/>
        <v>0</v>
      </c>
      <c r="AY261" s="10">
        <f>K6</f>
        <v>0</v>
      </c>
      <c r="AZ261" s="5">
        <f t="shared" ref="AZ261:AZ324" si="53">AY261*12</f>
        <v>0</v>
      </c>
      <c r="BA261" s="10">
        <v>4.6699999999999997E-3</v>
      </c>
      <c r="BB261" s="5">
        <f>BA261*AV261*AU261</f>
        <v>12559.124399999999</v>
      </c>
      <c r="BC261" s="10">
        <v>1.7250000000000001E-2</v>
      </c>
      <c r="BD261" s="5">
        <f t="shared" si="44"/>
        <v>2536.0605</v>
      </c>
      <c r="BE261" s="10"/>
      <c r="BF261" s="10"/>
      <c r="BG261" s="7">
        <f t="shared" si="45"/>
        <v>15095.184899999998</v>
      </c>
      <c r="BH261" s="7">
        <f t="shared" si="46"/>
        <v>3471.892527</v>
      </c>
      <c r="BI261" s="7">
        <f t="shared" si="47"/>
        <v>18567.077426999997</v>
      </c>
    </row>
    <row r="262" spans="1:61" s="19" customFormat="1">
      <c r="A262" s="11" t="s">
        <v>2303</v>
      </c>
      <c r="B262" s="10" t="s">
        <v>24</v>
      </c>
      <c r="C262" s="10" t="s">
        <v>25</v>
      </c>
      <c r="D262" s="10" t="s">
        <v>26</v>
      </c>
      <c r="E262" s="10" t="s">
        <v>26</v>
      </c>
      <c r="F262" s="10" t="s">
        <v>27</v>
      </c>
      <c r="G262" s="18" t="s">
        <v>28</v>
      </c>
      <c r="H262" s="10"/>
      <c r="I262" s="18" t="s">
        <v>29</v>
      </c>
      <c r="J262" s="10" t="s">
        <v>1288</v>
      </c>
      <c r="K262" s="18" t="s">
        <v>1160</v>
      </c>
      <c r="L262" s="10" t="s">
        <v>26</v>
      </c>
      <c r="M262" s="10" t="s">
        <v>26</v>
      </c>
      <c r="N262" s="10" t="s">
        <v>1063</v>
      </c>
      <c r="O262" s="18" t="s">
        <v>848</v>
      </c>
      <c r="P262" s="10"/>
      <c r="Q262" s="10" t="s">
        <v>1289</v>
      </c>
      <c r="R262" s="18" t="s">
        <v>1160</v>
      </c>
      <c r="S262" s="10" t="s">
        <v>26</v>
      </c>
      <c r="T262" s="10" t="s">
        <v>26</v>
      </c>
      <c r="U262" s="10" t="s">
        <v>1063</v>
      </c>
      <c r="V262" s="18" t="s">
        <v>848</v>
      </c>
      <c r="W262" s="10"/>
      <c r="X262" s="18" t="s">
        <v>1290</v>
      </c>
      <c r="Y262" s="18" t="s">
        <v>1291</v>
      </c>
      <c r="Z262" s="10" t="s">
        <v>38</v>
      </c>
      <c r="AA262" s="10" t="s">
        <v>39</v>
      </c>
      <c r="AB262" s="10" t="s">
        <v>40</v>
      </c>
      <c r="AC262" s="10" t="s">
        <v>41</v>
      </c>
      <c r="AD262" s="18" t="s">
        <v>42</v>
      </c>
      <c r="AE262" s="10" t="s">
        <v>43</v>
      </c>
      <c r="AF262" s="10">
        <v>0</v>
      </c>
      <c r="AG262" s="10">
        <v>0</v>
      </c>
      <c r="AH262" s="10">
        <v>0</v>
      </c>
      <c r="AI262" s="10">
        <v>0</v>
      </c>
      <c r="AJ262" s="10">
        <v>1737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2116</v>
      </c>
      <c r="AR262" s="10">
        <f t="shared" si="42"/>
        <v>3853</v>
      </c>
      <c r="AS262" s="10" t="s">
        <v>304</v>
      </c>
      <c r="AT262" s="10" t="s">
        <v>45</v>
      </c>
      <c r="AU262" s="18" t="s">
        <v>46</v>
      </c>
      <c r="AV262" s="10"/>
      <c r="AW262" s="46">
        <f t="shared" si="48"/>
        <v>0</v>
      </c>
      <c r="AX262" s="5">
        <f t="shared" si="43"/>
        <v>0</v>
      </c>
      <c r="AY262" s="10">
        <f>H6</f>
        <v>0</v>
      </c>
      <c r="AZ262" s="5">
        <f t="shared" si="53"/>
        <v>0</v>
      </c>
      <c r="BA262" s="10">
        <v>9.48</v>
      </c>
      <c r="BB262" s="5">
        <f t="shared" ref="BB262:BB308" si="54">BA262*12</f>
        <v>113.76</v>
      </c>
      <c r="BC262" s="6">
        <v>3.5580000000000001E-2</v>
      </c>
      <c r="BD262" s="5">
        <f t="shared" si="44"/>
        <v>137.08974000000001</v>
      </c>
      <c r="BE262" s="5"/>
      <c r="BF262" s="5"/>
      <c r="BG262" s="7">
        <f t="shared" si="45"/>
        <v>250.84974</v>
      </c>
      <c r="BH262" s="7">
        <f t="shared" si="46"/>
        <v>57.6954402</v>
      </c>
      <c r="BI262" s="7">
        <f t="shared" si="47"/>
        <v>308.5451802</v>
      </c>
    </row>
    <row r="263" spans="1:61" s="19" customFormat="1">
      <c r="A263" s="11" t="s">
        <v>2304</v>
      </c>
      <c r="B263" s="10" t="s">
        <v>24</v>
      </c>
      <c r="C263" s="10" t="s">
        <v>1292</v>
      </c>
      <c r="D263" s="10" t="s">
        <v>26</v>
      </c>
      <c r="E263" s="10" t="s">
        <v>26</v>
      </c>
      <c r="F263" s="10" t="s">
        <v>27</v>
      </c>
      <c r="G263" s="18" t="s">
        <v>28</v>
      </c>
      <c r="H263" s="10"/>
      <c r="I263" s="18" t="s">
        <v>29</v>
      </c>
      <c r="J263" s="10" t="s">
        <v>1293</v>
      </c>
      <c r="K263" s="18" t="s">
        <v>1294</v>
      </c>
      <c r="L263" s="10" t="s">
        <v>26</v>
      </c>
      <c r="M263" s="10" t="s">
        <v>26</v>
      </c>
      <c r="N263" s="10" t="s">
        <v>1295</v>
      </c>
      <c r="O263" s="18" t="s">
        <v>1037</v>
      </c>
      <c r="P263" s="10"/>
      <c r="Q263" s="10" t="s">
        <v>1293</v>
      </c>
      <c r="R263" s="18" t="s">
        <v>1294</v>
      </c>
      <c r="S263" s="10" t="s">
        <v>26</v>
      </c>
      <c r="T263" s="10" t="s">
        <v>26</v>
      </c>
      <c r="U263" s="10" t="s">
        <v>1295</v>
      </c>
      <c r="V263" s="18" t="s">
        <v>1037</v>
      </c>
      <c r="W263" s="10"/>
      <c r="X263" s="18" t="s">
        <v>1296</v>
      </c>
      <c r="Y263" s="18" t="s">
        <v>1297</v>
      </c>
      <c r="Z263" s="10" t="s">
        <v>38</v>
      </c>
      <c r="AA263" s="10" t="s">
        <v>39</v>
      </c>
      <c r="AB263" s="10" t="s">
        <v>40</v>
      </c>
      <c r="AC263" s="10" t="s">
        <v>41</v>
      </c>
      <c r="AD263" s="18" t="s">
        <v>42</v>
      </c>
      <c r="AE263" s="10" t="s">
        <v>43</v>
      </c>
      <c r="AF263" s="10">
        <v>67</v>
      </c>
      <c r="AG263" s="10">
        <v>68</v>
      </c>
      <c r="AH263" s="10">
        <v>56</v>
      </c>
      <c r="AI263" s="10">
        <v>33</v>
      </c>
      <c r="AJ263" s="10">
        <v>45</v>
      </c>
      <c r="AK263" s="10">
        <v>0</v>
      </c>
      <c r="AL263" s="10">
        <v>0</v>
      </c>
      <c r="AM263" s="10">
        <v>0</v>
      </c>
      <c r="AN263" s="10">
        <v>0</v>
      </c>
      <c r="AO263" s="10">
        <v>22</v>
      </c>
      <c r="AP263" s="10">
        <v>34</v>
      </c>
      <c r="AQ263" s="10">
        <v>79</v>
      </c>
      <c r="AR263" s="10">
        <f t="shared" si="42"/>
        <v>404</v>
      </c>
      <c r="AS263" s="10" t="s">
        <v>44</v>
      </c>
      <c r="AT263" s="10" t="s">
        <v>45</v>
      </c>
      <c r="AU263" s="18" t="s">
        <v>46</v>
      </c>
      <c r="AV263" s="10"/>
      <c r="AW263" s="46">
        <f t="shared" si="48"/>
        <v>0</v>
      </c>
      <c r="AX263" s="5">
        <f t="shared" si="43"/>
        <v>0</v>
      </c>
      <c r="AY263" s="10">
        <f>AY9</f>
        <v>0</v>
      </c>
      <c r="AZ263" s="5">
        <f t="shared" si="53"/>
        <v>0</v>
      </c>
      <c r="BA263" s="10">
        <v>4.3600000000000003</v>
      </c>
      <c r="BB263" s="5">
        <f t="shared" si="54"/>
        <v>52.320000000000007</v>
      </c>
      <c r="BC263" s="6">
        <v>4.2689999999999999E-2</v>
      </c>
      <c r="BD263" s="5">
        <f t="shared" si="44"/>
        <v>17.246759999999998</v>
      </c>
      <c r="BE263" s="5"/>
      <c r="BF263" s="5"/>
      <c r="BG263" s="7">
        <f t="shared" si="45"/>
        <v>69.566760000000002</v>
      </c>
      <c r="BH263" s="7">
        <f t="shared" si="46"/>
        <v>16.0003548</v>
      </c>
      <c r="BI263" s="7">
        <f t="shared" si="47"/>
        <v>85.567114799999999</v>
      </c>
    </row>
    <row r="264" spans="1:61" s="19" customFormat="1">
      <c r="A264" s="11" t="s">
        <v>2305</v>
      </c>
      <c r="B264" s="10" t="s">
        <v>24</v>
      </c>
      <c r="C264" s="10" t="s">
        <v>25</v>
      </c>
      <c r="D264" s="10" t="s">
        <v>26</v>
      </c>
      <c r="E264" s="10" t="s">
        <v>26</v>
      </c>
      <c r="F264" s="10" t="s">
        <v>27</v>
      </c>
      <c r="G264" s="18" t="s">
        <v>28</v>
      </c>
      <c r="H264" s="10"/>
      <c r="I264" s="18" t="s">
        <v>29</v>
      </c>
      <c r="J264" s="10" t="s">
        <v>1298</v>
      </c>
      <c r="K264" s="18" t="s">
        <v>1085</v>
      </c>
      <c r="L264" s="10" t="s">
        <v>26</v>
      </c>
      <c r="M264" s="10" t="s">
        <v>26</v>
      </c>
      <c r="N264" s="10" t="s">
        <v>1299</v>
      </c>
      <c r="O264" s="18" t="s">
        <v>1300</v>
      </c>
      <c r="P264" s="10"/>
      <c r="Q264" s="10" t="s">
        <v>1298</v>
      </c>
      <c r="R264" s="18" t="s">
        <v>1085</v>
      </c>
      <c r="S264" s="10" t="s">
        <v>1301</v>
      </c>
      <c r="T264" s="10" t="s">
        <v>26</v>
      </c>
      <c r="U264" s="10" t="s">
        <v>1299</v>
      </c>
      <c r="V264" s="18" t="s">
        <v>1302</v>
      </c>
      <c r="W264" s="10"/>
      <c r="X264" s="18" t="s">
        <v>1303</v>
      </c>
      <c r="Y264" s="18" t="s">
        <v>1304</v>
      </c>
      <c r="Z264" s="10" t="s">
        <v>38</v>
      </c>
      <c r="AA264" s="10" t="s">
        <v>39</v>
      </c>
      <c r="AB264" s="10" t="s">
        <v>40</v>
      </c>
      <c r="AC264" s="10" t="s">
        <v>414</v>
      </c>
      <c r="AD264" s="18" t="s">
        <v>42</v>
      </c>
      <c r="AE264" s="10" t="s">
        <v>43</v>
      </c>
      <c r="AF264" s="10">
        <v>275</v>
      </c>
      <c r="AG264" s="10">
        <v>275</v>
      </c>
      <c r="AH264" s="10">
        <v>275</v>
      </c>
      <c r="AI264" s="10">
        <v>275</v>
      </c>
      <c r="AJ264" s="10">
        <v>275</v>
      </c>
      <c r="AK264" s="10">
        <v>275</v>
      </c>
      <c r="AL264" s="10">
        <v>275</v>
      </c>
      <c r="AM264" s="10">
        <v>275</v>
      </c>
      <c r="AN264" s="10">
        <v>275</v>
      </c>
      <c r="AO264" s="10">
        <v>275</v>
      </c>
      <c r="AP264" s="10">
        <v>275</v>
      </c>
      <c r="AQ264" s="10">
        <v>275</v>
      </c>
      <c r="AR264" s="10">
        <f t="shared" si="42"/>
        <v>3300</v>
      </c>
      <c r="AS264" s="10" t="s">
        <v>304</v>
      </c>
      <c r="AT264" s="10" t="s">
        <v>45</v>
      </c>
      <c r="AU264" s="18" t="s">
        <v>46</v>
      </c>
      <c r="AV264" s="10"/>
      <c r="AW264" s="46">
        <f t="shared" si="48"/>
        <v>0</v>
      </c>
      <c r="AX264" s="5">
        <f t="shared" si="43"/>
        <v>0</v>
      </c>
      <c r="AY264" s="10">
        <f>H6</f>
        <v>0</v>
      </c>
      <c r="AZ264" s="5">
        <f t="shared" si="53"/>
        <v>0</v>
      </c>
      <c r="BA264" s="10">
        <v>9.48</v>
      </c>
      <c r="BB264" s="5">
        <f t="shared" si="54"/>
        <v>113.76</v>
      </c>
      <c r="BC264" s="6">
        <v>3.5580000000000001E-2</v>
      </c>
      <c r="BD264" s="5">
        <f t="shared" si="44"/>
        <v>117.414</v>
      </c>
      <c r="BE264" s="5"/>
      <c r="BF264" s="5"/>
      <c r="BG264" s="7">
        <f t="shared" si="45"/>
        <v>231.17400000000001</v>
      </c>
      <c r="BH264" s="7">
        <f t="shared" si="46"/>
        <v>53.170020000000001</v>
      </c>
      <c r="BI264" s="7">
        <f t="shared" si="47"/>
        <v>284.34402</v>
      </c>
    </row>
    <row r="265" spans="1:61" s="19" customFormat="1">
      <c r="A265" s="11" t="s">
        <v>2306</v>
      </c>
      <c r="B265" s="10" t="s">
        <v>1305</v>
      </c>
      <c r="C265" s="10" t="s">
        <v>25</v>
      </c>
      <c r="D265" s="10" t="s">
        <v>26</v>
      </c>
      <c r="E265" s="10" t="s">
        <v>26</v>
      </c>
      <c r="F265" s="10" t="s">
        <v>27</v>
      </c>
      <c r="G265" s="18" t="s">
        <v>28</v>
      </c>
      <c r="H265" s="10"/>
      <c r="I265" s="18" t="s">
        <v>29</v>
      </c>
      <c r="J265" s="10" t="s">
        <v>1306</v>
      </c>
      <c r="K265" s="18" t="s">
        <v>241</v>
      </c>
      <c r="L265" s="10" t="s">
        <v>26</v>
      </c>
      <c r="M265" s="10" t="s">
        <v>26</v>
      </c>
      <c r="N265" s="10" t="s">
        <v>1307</v>
      </c>
      <c r="O265" s="18" t="s">
        <v>151</v>
      </c>
      <c r="P265" s="10"/>
      <c r="Q265" s="10" t="s">
        <v>1308</v>
      </c>
      <c r="R265" s="18" t="s">
        <v>241</v>
      </c>
      <c r="S265" s="10" t="s">
        <v>26</v>
      </c>
      <c r="T265" s="10" t="s">
        <v>26</v>
      </c>
      <c r="U265" s="10" t="s">
        <v>1307</v>
      </c>
      <c r="V265" s="18" t="s">
        <v>1309</v>
      </c>
      <c r="W265" s="10"/>
      <c r="X265" s="18" t="s">
        <v>1310</v>
      </c>
      <c r="Y265" s="18" t="s">
        <v>1311</v>
      </c>
      <c r="Z265" s="10" t="s">
        <v>38</v>
      </c>
      <c r="AA265" s="10" t="s">
        <v>39</v>
      </c>
      <c r="AB265" s="10" t="s">
        <v>40</v>
      </c>
      <c r="AC265" s="10" t="s">
        <v>41</v>
      </c>
      <c r="AD265" s="18" t="s">
        <v>42</v>
      </c>
      <c r="AE265" s="10" t="s">
        <v>43</v>
      </c>
      <c r="AF265" s="10">
        <v>0</v>
      </c>
      <c r="AG265" s="10">
        <v>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f t="shared" ref="AR265:AR328" si="55">SUM(AF265:AQ265)</f>
        <v>0</v>
      </c>
      <c r="AS265" s="10" t="s">
        <v>44</v>
      </c>
      <c r="AT265" s="10" t="s">
        <v>45</v>
      </c>
      <c r="AU265" s="18" t="s">
        <v>46</v>
      </c>
      <c r="AV265" s="10"/>
      <c r="AW265" s="46">
        <f t="shared" si="48"/>
        <v>0</v>
      </c>
      <c r="AX265" s="5">
        <f t="shared" ref="AX265:AX328" si="56">AW265*AR265</f>
        <v>0</v>
      </c>
      <c r="AY265" s="10">
        <f>AY9</f>
        <v>0</v>
      </c>
      <c r="AZ265" s="5">
        <f t="shared" si="53"/>
        <v>0</v>
      </c>
      <c r="BA265" s="10">
        <v>4.3600000000000003</v>
      </c>
      <c r="BB265" s="5">
        <f t="shared" si="54"/>
        <v>52.320000000000007</v>
      </c>
      <c r="BC265" s="6">
        <v>4.2689999999999999E-2</v>
      </c>
      <c r="BD265" s="5">
        <f t="shared" ref="BD265:BD328" si="57">BC265*AR265</f>
        <v>0</v>
      </c>
      <c r="BE265" s="5"/>
      <c r="BF265" s="5"/>
      <c r="BG265" s="7">
        <f t="shared" ref="BG265:BG328" si="58">BD265+BB265+AZ265+AX265+BF265</f>
        <v>52.320000000000007</v>
      </c>
      <c r="BH265" s="7">
        <f t="shared" ref="BH265:BH328" si="59">BG265*0.23</f>
        <v>12.033600000000002</v>
      </c>
      <c r="BI265" s="7">
        <f t="shared" ref="BI265:BI328" si="60">BH265+BG265</f>
        <v>64.353600000000014</v>
      </c>
    </row>
    <row r="266" spans="1:61" s="19" customFormat="1">
      <c r="A266" s="11" t="s">
        <v>2307</v>
      </c>
      <c r="B266" s="10" t="s">
        <v>1305</v>
      </c>
      <c r="C266" s="10" t="s">
        <v>25</v>
      </c>
      <c r="D266" s="10" t="s">
        <v>26</v>
      </c>
      <c r="E266" s="10" t="s">
        <v>26</v>
      </c>
      <c r="F266" s="10" t="s">
        <v>27</v>
      </c>
      <c r="G266" s="18" t="s">
        <v>28</v>
      </c>
      <c r="H266" s="10"/>
      <c r="I266" s="18" t="s">
        <v>29</v>
      </c>
      <c r="J266" s="10" t="s">
        <v>1306</v>
      </c>
      <c r="K266" s="18" t="s">
        <v>241</v>
      </c>
      <c r="L266" s="10" t="s">
        <v>26</v>
      </c>
      <c r="M266" s="10" t="s">
        <v>26</v>
      </c>
      <c r="N266" s="10" t="s">
        <v>1307</v>
      </c>
      <c r="O266" s="18" t="s">
        <v>151</v>
      </c>
      <c r="P266" s="10"/>
      <c r="Q266" s="10" t="s">
        <v>1312</v>
      </c>
      <c r="R266" s="18" t="s">
        <v>241</v>
      </c>
      <c r="S266" s="10" t="s">
        <v>26</v>
      </c>
      <c r="T266" s="10" t="s">
        <v>26</v>
      </c>
      <c r="U266" s="10" t="s">
        <v>1307</v>
      </c>
      <c r="V266" s="18" t="s">
        <v>123</v>
      </c>
      <c r="W266" s="18" t="s">
        <v>151</v>
      </c>
      <c r="X266" s="18" t="s">
        <v>1313</v>
      </c>
      <c r="Y266" s="18" t="s">
        <v>1314</v>
      </c>
      <c r="Z266" s="10" t="s">
        <v>38</v>
      </c>
      <c r="AA266" s="10" t="s">
        <v>39</v>
      </c>
      <c r="AB266" s="10" t="s">
        <v>40</v>
      </c>
      <c r="AC266" s="10" t="s">
        <v>41</v>
      </c>
      <c r="AD266" s="18" t="s">
        <v>42</v>
      </c>
      <c r="AE266" s="10" t="s">
        <v>43</v>
      </c>
      <c r="AF266" s="10">
        <v>0</v>
      </c>
      <c r="AG266" s="10">
        <v>0</v>
      </c>
      <c r="AH266" s="10">
        <v>0</v>
      </c>
      <c r="AI266" s="10">
        <v>0</v>
      </c>
      <c r="AJ266" s="10">
        <v>49521</v>
      </c>
      <c r="AK266" s="10">
        <v>0</v>
      </c>
      <c r="AL266" s="10">
        <v>0</v>
      </c>
      <c r="AM266" s="10">
        <v>4980</v>
      </c>
      <c r="AN266" s="10">
        <v>5000</v>
      </c>
      <c r="AO266" s="10">
        <v>4400</v>
      </c>
      <c r="AP266" s="10">
        <v>1800</v>
      </c>
      <c r="AQ266" s="10">
        <v>1800</v>
      </c>
      <c r="AR266" s="10">
        <f t="shared" si="55"/>
        <v>67501</v>
      </c>
      <c r="AS266" s="10" t="s">
        <v>99</v>
      </c>
      <c r="AT266" s="10" t="s">
        <v>45</v>
      </c>
      <c r="AU266" s="18" t="s">
        <v>46</v>
      </c>
      <c r="AV266" s="10"/>
      <c r="AW266" s="46">
        <f t="shared" si="48"/>
        <v>0</v>
      </c>
      <c r="AX266" s="5">
        <f t="shared" si="56"/>
        <v>0</v>
      </c>
      <c r="AY266" s="10">
        <f>I6</f>
        <v>0</v>
      </c>
      <c r="AZ266" s="5">
        <f t="shared" si="53"/>
        <v>0</v>
      </c>
      <c r="BA266" s="10">
        <v>30.84</v>
      </c>
      <c r="BB266" s="5">
        <f t="shared" si="54"/>
        <v>370.08</v>
      </c>
      <c r="BC266" s="6">
        <v>3.3070000000000002E-2</v>
      </c>
      <c r="BD266" s="5">
        <f t="shared" si="57"/>
        <v>2232.2580700000003</v>
      </c>
      <c r="BE266" s="5"/>
      <c r="BF266" s="5"/>
      <c r="BG266" s="7">
        <f t="shared" si="58"/>
        <v>2602.3380700000002</v>
      </c>
      <c r="BH266" s="7">
        <f t="shared" si="59"/>
        <v>598.53775610000014</v>
      </c>
      <c r="BI266" s="7">
        <f t="shared" si="60"/>
        <v>3200.8758261000003</v>
      </c>
    </row>
    <row r="267" spans="1:61" s="19" customFormat="1">
      <c r="A267" s="11" t="s">
        <v>2308</v>
      </c>
      <c r="B267" s="10" t="s">
        <v>24</v>
      </c>
      <c r="C267" s="10" t="s">
        <v>25</v>
      </c>
      <c r="D267" s="10" t="s">
        <v>26</v>
      </c>
      <c r="E267" s="10" t="s">
        <v>26</v>
      </c>
      <c r="F267" s="10" t="s">
        <v>27</v>
      </c>
      <c r="G267" s="18" t="s">
        <v>28</v>
      </c>
      <c r="H267" s="18" t="s">
        <v>177</v>
      </c>
      <c r="I267" s="18" t="s">
        <v>29</v>
      </c>
      <c r="J267" s="10" t="s">
        <v>1315</v>
      </c>
      <c r="K267" s="18" t="s">
        <v>1316</v>
      </c>
      <c r="L267" s="10" t="s">
        <v>26</v>
      </c>
      <c r="M267" s="10" t="s">
        <v>26</v>
      </c>
      <c r="N267" s="10" t="s">
        <v>1317</v>
      </c>
      <c r="O267" s="18" t="s">
        <v>297</v>
      </c>
      <c r="P267" s="10"/>
      <c r="Q267" s="10" t="s">
        <v>1318</v>
      </c>
      <c r="R267" s="18" t="s">
        <v>1316</v>
      </c>
      <c r="S267" s="10" t="s">
        <v>26</v>
      </c>
      <c r="T267" s="10" t="s">
        <v>26</v>
      </c>
      <c r="U267" s="10" t="s">
        <v>1317</v>
      </c>
      <c r="V267" s="18" t="s">
        <v>297</v>
      </c>
      <c r="W267" s="10"/>
      <c r="X267" s="18" t="s">
        <v>1319</v>
      </c>
      <c r="Y267" s="18" t="s">
        <v>1320</v>
      </c>
      <c r="Z267" s="10" t="s">
        <v>38</v>
      </c>
      <c r="AA267" s="10" t="s">
        <v>39</v>
      </c>
      <c r="AB267" s="10" t="s">
        <v>40</v>
      </c>
      <c r="AC267" s="10" t="s">
        <v>41</v>
      </c>
      <c r="AD267" s="18" t="s">
        <v>42</v>
      </c>
      <c r="AE267" s="10" t="s">
        <v>43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3279</v>
      </c>
      <c r="AP267" s="10">
        <v>0</v>
      </c>
      <c r="AQ267" s="10">
        <v>0</v>
      </c>
      <c r="AR267" s="10">
        <f t="shared" si="55"/>
        <v>3279</v>
      </c>
      <c r="AS267" s="10" t="s">
        <v>304</v>
      </c>
      <c r="AT267" s="10" t="s">
        <v>45</v>
      </c>
      <c r="AU267" s="18" t="s">
        <v>46</v>
      </c>
      <c r="AV267" s="10"/>
      <c r="AW267" s="46">
        <f t="shared" ref="AW267:AW330" si="61">AW266</f>
        <v>0</v>
      </c>
      <c r="AX267" s="5">
        <f t="shared" si="56"/>
        <v>0</v>
      </c>
      <c r="AY267" s="10">
        <f>H6</f>
        <v>0</v>
      </c>
      <c r="AZ267" s="5">
        <f t="shared" si="53"/>
        <v>0</v>
      </c>
      <c r="BA267" s="10">
        <v>9.48</v>
      </c>
      <c r="BB267" s="5">
        <f t="shared" si="54"/>
        <v>113.76</v>
      </c>
      <c r="BC267" s="6">
        <v>3.5580000000000001E-2</v>
      </c>
      <c r="BD267" s="5">
        <f t="shared" si="57"/>
        <v>116.66682</v>
      </c>
      <c r="BE267" s="5"/>
      <c r="BF267" s="5"/>
      <c r="BG267" s="7">
        <f t="shared" si="58"/>
        <v>230.42682000000002</v>
      </c>
      <c r="BH267" s="7">
        <f t="shared" si="59"/>
        <v>52.998168600000007</v>
      </c>
      <c r="BI267" s="7">
        <f t="shared" si="60"/>
        <v>283.42498860000001</v>
      </c>
    </row>
    <row r="268" spans="1:61" s="19" customFormat="1">
      <c r="A268" s="11" t="s">
        <v>2309</v>
      </c>
      <c r="B268" s="10" t="s">
        <v>24</v>
      </c>
      <c r="C268" s="10" t="s">
        <v>25</v>
      </c>
      <c r="D268" s="10" t="s">
        <v>26</v>
      </c>
      <c r="E268" s="10" t="s">
        <v>26</v>
      </c>
      <c r="F268" s="10" t="s">
        <v>27</v>
      </c>
      <c r="G268" s="18" t="s">
        <v>28</v>
      </c>
      <c r="H268" s="10"/>
      <c r="I268" s="18" t="s">
        <v>29</v>
      </c>
      <c r="J268" s="10" t="s">
        <v>1321</v>
      </c>
      <c r="K268" s="18" t="s">
        <v>1094</v>
      </c>
      <c r="L268" s="10" t="s">
        <v>26</v>
      </c>
      <c r="M268" s="10" t="s">
        <v>26</v>
      </c>
      <c r="N268" s="10" t="s">
        <v>1095</v>
      </c>
      <c r="O268" s="18" t="s">
        <v>309</v>
      </c>
      <c r="P268" s="10"/>
      <c r="Q268" s="10" t="s">
        <v>1321</v>
      </c>
      <c r="R268" s="18" t="s">
        <v>1094</v>
      </c>
      <c r="S268" s="10" t="s">
        <v>26</v>
      </c>
      <c r="T268" s="10" t="s">
        <v>26</v>
      </c>
      <c r="U268" s="10" t="s">
        <v>1095</v>
      </c>
      <c r="V268" s="18" t="s">
        <v>309</v>
      </c>
      <c r="W268" s="10"/>
      <c r="X268" s="18" t="s">
        <v>1322</v>
      </c>
      <c r="Y268" s="18" t="s">
        <v>1323</v>
      </c>
      <c r="Z268" s="10" t="s">
        <v>38</v>
      </c>
      <c r="AA268" s="10" t="s">
        <v>39</v>
      </c>
      <c r="AB268" s="10" t="s">
        <v>97</v>
      </c>
      <c r="AC268" s="10" t="s">
        <v>41</v>
      </c>
      <c r="AD268" s="18" t="s">
        <v>42</v>
      </c>
      <c r="AE268" s="10" t="s">
        <v>43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1021</v>
      </c>
      <c r="AR268" s="10">
        <f t="shared" si="55"/>
        <v>1021</v>
      </c>
      <c r="AS268" s="10" t="s">
        <v>99</v>
      </c>
      <c r="AT268" s="10" t="s">
        <v>45</v>
      </c>
      <c r="AU268" s="18" t="s">
        <v>46</v>
      </c>
      <c r="AV268" s="10"/>
      <c r="AW268" s="46">
        <f t="shared" si="61"/>
        <v>0</v>
      </c>
      <c r="AX268" s="5">
        <f t="shared" si="56"/>
        <v>0</v>
      </c>
      <c r="AY268" s="10">
        <f>I6</f>
        <v>0</v>
      </c>
      <c r="AZ268" s="5">
        <f t="shared" si="53"/>
        <v>0</v>
      </c>
      <c r="BA268" s="10">
        <v>30.84</v>
      </c>
      <c r="BB268" s="5">
        <f t="shared" si="54"/>
        <v>370.08</v>
      </c>
      <c r="BC268" s="6">
        <v>3.3070000000000002E-2</v>
      </c>
      <c r="BD268" s="5">
        <f t="shared" si="57"/>
        <v>33.764470000000003</v>
      </c>
      <c r="BE268" s="5"/>
      <c r="BF268" s="5"/>
      <c r="BG268" s="7">
        <f t="shared" si="58"/>
        <v>403.84447</v>
      </c>
      <c r="BH268" s="7">
        <f t="shared" si="59"/>
        <v>92.884228100000001</v>
      </c>
      <c r="BI268" s="7">
        <f t="shared" si="60"/>
        <v>496.72869809999997</v>
      </c>
    </row>
    <row r="269" spans="1:61" s="19" customFormat="1">
      <c r="A269" s="11" t="s">
        <v>2310</v>
      </c>
      <c r="B269" s="10" t="s">
        <v>1324</v>
      </c>
      <c r="C269" s="10" t="s">
        <v>25</v>
      </c>
      <c r="D269" s="10" t="s">
        <v>26</v>
      </c>
      <c r="E269" s="10" t="s">
        <v>26</v>
      </c>
      <c r="F269" s="10" t="s">
        <v>27</v>
      </c>
      <c r="G269" s="18" t="s">
        <v>28</v>
      </c>
      <c r="H269" s="10"/>
      <c r="I269" s="18" t="s">
        <v>29</v>
      </c>
      <c r="J269" s="10" t="s">
        <v>1325</v>
      </c>
      <c r="K269" s="18" t="s">
        <v>1326</v>
      </c>
      <c r="L269" s="10" t="s">
        <v>26</v>
      </c>
      <c r="M269" s="10" t="s">
        <v>26</v>
      </c>
      <c r="N269" s="10" t="s">
        <v>681</v>
      </c>
      <c r="O269" s="18" t="s">
        <v>1327</v>
      </c>
      <c r="P269" s="10"/>
      <c r="Q269" s="10" t="s">
        <v>1325</v>
      </c>
      <c r="R269" s="18" t="s">
        <v>1326</v>
      </c>
      <c r="S269" s="10" t="s">
        <v>26</v>
      </c>
      <c r="T269" s="10" t="s">
        <v>26</v>
      </c>
      <c r="U269" s="10" t="s">
        <v>681</v>
      </c>
      <c r="V269" s="18" t="s">
        <v>1327</v>
      </c>
      <c r="W269" s="10"/>
      <c r="X269" s="18" t="s">
        <v>1328</v>
      </c>
      <c r="Y269" s="18" t="s">
        <v>1329</v>
      </c>
      <c r="Z269" s="10" t="s">
        <v>38</v>
      </c>
      <c r="AA269" s="10" t="s">
        <v>39</v>
      </c>
      <c r="AB269" s="10" t="s">
        <v>40</v>
      </c>
      <c r="AC269" s="10" t="s">
        <v>41</v>
      </c>
      <c r="AD269" s="18" t="s">
        <v>42</v>
      </c>
      <c r="AE269" s="10" t="s">
        <v>43</v>
      </c>
      <c r="AF269" s="10">
        <v>0</v>
      </c>
      <c r="AG269" s="10">
        <v>0</v>
      </c>
      <c r="AH269" s="10">
        <v>0</v>
      </c>
      <c r="AI269" s="10">
        <v>33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56</v>
      </c>
      <c r="AQ269" s="10">
        <v>11</v>
      </c>
      <c r="AR269" s="10">
        <f t="shared" si="55"/>
        <v>100</v>
      </c>
      <c r="AS269" s="10" t="s">
        <v>44</v>
      </c>
      <c r="AT269" s="10" t="s">
        <v>45</v>
      </c>
      <c r="AU269" s="18" t="s">
        <v>46</v>
      </c>
      <c r="AV269" s="10"/>
      <c r="AW269" s="46">
        <f t="shared" si="61"/>
        <v>0</v>
      </c>
      <c r="AX269" s="5">
        <f t="shared" si="56"/>
        <v>0</v>
      </c>
      <c r="AY269" s="10">
        <f>AY9</f>
        <v>0</v>
      </c>
      <c r="AZ269" s="5">
        <f t="shared" si="53"/>
        <v>0</v>
      </c>
      <c r="BA269" s="10">
        <v>4.3600000000000003</v>
      </c>
      <c r="BB269" s="5">
        <f t="shared" si="54"/>
        <v>52.320000000000007</v>
      </c>
      <c r="BC269" s="6">
        <v>4.2689999999999999E-2</v>
      </c>
      <c r="BD269" s="5">
        <f t="shared" si="57"/>
        <v>4.2690000000000001</v>
      </c>
      <c r="BE269" s="5"/>
      <c r="BF269" s="5"/>
      <c r="BG269" s="7">
        <f t="shared" si="58"/>
        <v>56.589000000000006</v>
      </c>
      <c r="BH269" s="7">
        <f t="shared" si="59"/>
        <v>13.015470000000002</v>
      </c>
      <c r="BI269" s="7">
        <f t="shared" si="60"/>
        <v>69.604470000000006</v>
      </c>
    </row>
    <row r="270" spans="1:61" s="19" customFormat="1">
      <c r="A270" s="11" t="s">
        <v>2311</v>
      </c>
      <c r="B270" s="10" t="s">
        <v>24</v>
      </c>
      <c r="C270" s="10" t="s">
        <v>25</v>
      </c>
      <c r="D270" s="10" t="s">
        <v>26</v>
      </c>
      <c r="E270" s="10" t="s">
        <v>26</v>
      </c>
      <c r="F270" s="10" t="s">
        <v>27</v>
      </c>
      <c r="G270" s="18" t="s">
        <v>28</v>
      </c>
      <c r="H270" s="10"/>
      <c r="I270" s="18" t="s">
        <v>29</v>
      </c>
      <c r="J270" s="10" t="s">
        <v>1330</v>
      </c>
      <c r="K270" s="18" t="s">
        <v>731</v>
      </c>
      <c r="L270" s="10" t="s">
        <v>26</v>
      </c>
      <c r="M270" s="10" t="s">
        <v>26</v>
      </c>
      <c r="N270" s="10" t="s">
        <v>732</v>
      </c>
      <c r="O270" s="18" t="s">
        <v>898</v>
      </c>
      <c r="P270" s="10"/>
      <c r="Q270" s="10" t="s">
        <v>1330</v>
      </c>
      <c r="R270" s="18" t="s">
        <v>731</v>
      </c>
      <c r="S270" s="10" t="s">
        <v>26</v>
      </c>
      <c r="T270" s="10" t="s">
        <v>26</v>
      </c>
      <c r="U270" s="10" t="s">
        <v>732</v>
      </c>
      <c r="V270" s="18" t="s">
        <v>898</v>
      </c>
      <c r="W270" s="10"/>
      <c r="X270" s="18" t="s">
        <v>1331</v>
      </c>
      <c r="Y270" s="18" t="s">
        <v>1332</v>
      </c>
      <c r="Z270" s="10" t="s">
        <v>38</v>
      </c>
      <c r="AA270" s="10" t="s">
        <v>39</v>
      </c>
      <c r="AB270" s="10" t="s">
        <v>40</v>
      </c>
      <c r="AC270" s="10" t="s">
        <v>41</v>
      </c>
      <c r="AD270" s="18" t="s">
        <v>42</v>
      </c>
      <c r="AE270" s="10" t="s">
        <v>43</v>
      </c>
      <c r="AF270" s="10">
        <v>0</v>
      </c>
      <c r="AG270" s="10">
        <v>0</v>
      </c>
      <c r="AH270" s="10">
        <v>0</v>
      </c>
      <c r="AI270" s="10">
        <v>0</v>
      </c>
      <c r="AJ270" s="10">
        <v>1277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f t="shared" si="55"/>
        <v>1277</v>
      </c>
      <c r="AS270" s="10" t="s">
        <v>44</v>
      </c>
      <c r="AT270" s="10" t="s">
        <v>45</v>
      </c>
      <c r="AU270" s="18" t="s">
        <v>46</v>
      </c>
      <c r="AV270" s="10"/>
      <c r="AW270" s="46">
        <f t="shared" si="61"/>
        <v>0</v>
      </c>
      <c r="AX270" s="5">
        <f t="shared" si="56"/>
        <v>0</v>
      </c>
      <c r="AY270" s="10">
        <f>AY269</f>
        <v>0</v>
      </c>
      <c r="AZ270" s="5">
        <f t="shared" si="53"/>
        <v>0</v>
      </c>
      <c r="BA270" s="10">
        <v>4.3600000000000003</v>
      </c>
      <c r="BB270" s="5">
        <f t="shared" si="54"/>
        <v>52.320000000000007</v>
      </c>
      <c r="BC270" s="6">
        <v>4.2689999999999999E-2</v>
      </c>
      <c r="BD270" s="5">
        <f t="shared" si="57"/>
        <v>54.515129999999999</v>
      </c>
      <c r="BE270" s="5"/>
      <c r="BF270" s="5"/>
      <c r="BG270" s="7">
        <f t="shared" si="58"/>
        <v>106.83513000000001</v>
      </c>
      <c r="BH270" s="7">
        <f t="shared" si="59"/>
        <v>24.572079900000002</v>
      </c>
      <c r="BI270" s="7">
        <f t="shared" si="60"/>
        <v>131.4072099</v>
      </c>
    </row>
    <row r="271" spans="1:61" s="19" customFormat="1">
      <c r="A271" s="11" t="s">
        <v>2312</v>
      </c>
      <c r="B271" s="10" t="s">
        <v>24</v>
      </c>
      <c r="C271" s="10" t="s">
        <v>25</v>
      </c>
      <c r="D271" s="10" t="s">
        <v>26</v>
      </c>
      <c r="E271" s="10" t="s">
        <v>26</v>
      </c>
      <c r="F271" s="10" t="s">
        <v>27</v>
      </c>
      <c r="G271" s="18" t="s">
        <v>28</v>
      </c>
      <c r="H271" s="10"/>
      <c r="I271" s="18" t="s">
        <v>29</v>
      </c>
      <c r="J271" s="10" t="s">
        <v>1333</v>
      </c>
      <c r="K271" s="18" t="s">
        <v>807</v>
      </c>
      <c r="L271" s="10" t="s">
        <v>26</v>
      </c>
      <c r="M271" s="10" t="s">
        <v>26</v>
      </c>
      <c r="N271" s="10" t="s">
        <v>808</v>
      </c>
      <c r="O271" s="18" t="s">
        <v>1334</v>
      </c>
      <c r="P271" s="10"/>
      <c r="Q271" s="10" t="s">
        <v>1333</v>
      </c>
      <c r="R271" s="18" t="s">
        <v>807</v>
      </c>
      <c r="S271" s="10" t="s">
        <v>26</v>
      </c>
      <c r="T271" s="10" t="s">
        <v>26</v>
      </c>
      <c r="U271" s="10" t="s">
        <v>808</v>
      </c>
      <c r="V271" s="18" t="s">
        <v>1334</v>
      </c>
      <c r="W271" s="10"/>
      <c r="X271" s="18" t="s">
        <v>1335</v>
      </c>
      <c r="Y271" s="18" t="s">
        <v>1336</v>
      </c>
      <c r="Z271" s="10" t="s">
        <v>38</v>
      </c>
      <c r="AA271" s="10" t="s">
        <v>39</v>
      </c>
      <c r="AB271" s="10" t="s">
        <v>40</v>
      </c>
      <c r="AC271" s="10" t="s">
        <v>41</v>
      </c>
      <c r="AD271" s="18" t="s">
        <v>42</v>
      </c>
      <c r="AE271" s="10" t="s">
        <v>43</v>
      </c>
      <c r="AF271" s="10">
        <v>93</v>
      </c>
      <c r="AG271" s="10">
        <v>93</v>
      </c>
      <c r="AH271" s="10">
        <v>93</v>
      </c>
      <c r="AI271" s="10">
        <v>93</v>
      </c>
      <c r="AJ271" s="10">
        <v>93</v>
      </c>
      <c r="AK271" s="10">
        <v>93</v>
      </c>
      <c r="AL271" s="10">
        <v>93</v>
      </c>
      <c r="AM271" s="10">
        <v>93</v>
      </c>
      <c r="AN271" s="10">
        <v>93</v>
      </c>
      <c r="AO271" s="10">
        <v>93</v>
      </c>
      <c r="AP271" s="10">
        <v>93</v>
      </c>
      <c r="AQ271" s="10">
        <v>93</v>
      </c>
      <c r="AR271" s="10">
        <f t="shared" si="55"/>
        <v>1116</v>
      </c>
      <c r="AS271" s="10" t="s">
        <v>99</v>
      </c>
      <c r="AT271" s="10" t="s">
        <v>45</v>
      </c>
      <c r="AU271" s="18" t="s">
        <v>46</v>
      </c>
      <c r="AV271" s="10"/>
      <c r="AW271" s="46">
        <f t="shared" si="61"/>
        <v>0</v>
      </c>
      <c r="AX271" s="5">
        <f t="shared" si="56"/>
        <v>0</v>
      </c>
      <c r="AY271" s="10">
        <f>I6</f>
        <v>0</v>
      </c>
      <c r="AZ271" s="5">
        <f t="shared" si="53"/>
        <v>0</v>
      </c>
      <c r="BA271" s="10">
        <v>30.84</v>
      </c>
      <c r="BB271" s="5">
        <f t="shared" si="54"/>
        <v>370.08</v>
      </c>
      <c r="BC271" s="6">
        <v>3.3070000000000002E-2</v>
      </c>
      <c r="BD271" s="5">
        <f t="shared" si="57"/>
        <v>36.906120000000001</v>
      </c>
      <c r="BE271" s="5"/>
      <c r="BF271" s="5"/>
      <c r="BG271" s="7">
        <f t="shared" si="58"/>
        <v>406.98611999999997</v>
      </c>
      <c r="BH271" s="7">
        <f t="shared" si="59"/>
        <v>93.606807599999996</v>
      </c>
      <c r="BI271" s="7">
        <f t="shared" si="60"/>
        <v>500.59292759999994</v>
      </c>
    </row>
    <row r="272" spans="1:61" s="19" customFormat="1">
      <c r="A272" s="11" t="s">
        <v>2313</v>
      </c>
      <c r="B272" s="10" t="s">
        <v>24</v>
      </c>
      <c r="C272" s="10" t="s">
        <v>25</v>
      </c>
      <c r="D272" s="10" t="s">
        <v>26</v>
      </c>
      <c r="E272" s="10" t="s">
        <v>26</v>
      </c>
      <c r="F272" s="10" t="s">
        <v>27</v>
      </c>
      <c r="G272" s="18" t="s">
        <v>28</v>
      </c>
      <c r="H272" s="10"/>
      <c r="I272" s="18" t="s">
        <v>29</v>
      </c>
      <c r="J272" s="10" t="s">
        <v>1337</v>
      </c>
      <c r="K272" s="18" t="s">
        <v>1338</v>
      </c>
      <c r="L272" s="10" t="s">
        <v>26</v>
      </c>
      <c r="M272" s="10" t="s">
        <v>26</v>
      </c>
      <c r="N272" s="10" t="s">
        <v>1339</v>
      </c>
      <c r="O272" s="18" t="s">
        <v>655</v>
      </c>
      <c r="P272" s="10"/>
      <c r="Q272" s="10" t="s">
        <v>1337</v>
      </c>
      <c r="R272" s="18" t="s">
        <v>1340</v>
      </c>
      <c r="S272" s="10" t="s">
        <v>26</v>
      </c>
      <c r="T272" s="10" t="s">
        <v>26</v>
      </c>
      <c r="U272" s="10" t="s">
        <v>1341</v>
      </c>
      <c r="V272" s="18" t="s">
        <v>290</v>
      </c>
      <c r="W272" s="10"/>
      <c r="X272" s="18" t="s">
        <v>1342</v>
      </c>
      <c r="Y272" s="18" t="s">
        <v>1343</v>
      </c>
      <c r="Z272" s="10" t="s">
        <v>38</v>
      </c>
      <c r="AA272" s="10" t="s">
        <v>39</v>
      </c>
      <c r="AB272" s="10" t="s">
        <v>40</v>
      </c>
      <c r="AC272" s="10" t="s">
        <v>41</v>
      </c>
      <c r="AD272" s="18" t="s">
        <v>42</v>
      </c>
      <c r="AE272" s="10" t="s">
        <v>43</v>
      </c>
      <c r="AF272" s="10">
        <v>788</v>
      </c>
      <c r="AG272" s="10">
        <v>788</v>
      </c>
      <c r="AH272" s="10">
        <v>788</v>
      </c>
      <c r="AI272" s="10">
        <v>0</v>
      </c>
      <c r="AJ272" s="10">
        <v>78</v>
      </c>
      <c r="AK272" s="10">
        <v>0</v>
      </c>
      <c r="AL272" s="10">
        <v>0</v>
      </c>
      <c r="AM272" s="10">
        <v>113</v>
      </c>
      <c r="AN272" s="10">
        <v>1321</v>
      </c>
      <c r="AO272" s="10">
        <v>1321</v>
      </c>
      <c r="AP272" s="10">
        <v>0</v>
      </c>
      <c r="AQ272" s="10">
        <v>0</v>
      </c>
      <c r="AR272" s="10">
        <f t="shared" si="55"/>
        <v>5197</v>
      </c>
      <c r="AS272" s="10" t="s">
        <v>99</v>
      </c>
      <c r="AT272" s="10" t="s">
        <v>45</v>
      </c>
      <c r="AU272" s="18" t="s">
        <v>46</v>
      </c>
      <c r="AV272" s="10"/>
      <c r="AW272" s="46">
        <f t="shared" si="61"/>
        <v>0</v>
      </c>
      <c r="AX272" s="5">
        <f t="shared" si="56"/>
        <v>0</v>
      </c>
      <c r="AY272" s="10">
        <f>I6</f>
        <v>0</v>
      </c>
      <c r="AZ272" s="5">
        <f t="shared" si="53"/>
        <v>0</v>
      </c>
      <c r="BA272" s="10">
        <v>30.84</v>
      </c>
      <c r="BB272" s="5">
        <f t="shared" si="54"/>
        <v>370.08</v>
      </c>
      <c r="BC272" s="6">
        <v>3.3070000000000002E-2</v>
      </c>
      <c r="BD272" s="5">
        <f t="shared" si="57"/>
        <v>171.86479</v>
      </c>
      <c r="BE272" s="8"/>
      <c r="BF272" s="9"/>
      <c r="BG272" s="7">
        <f t="shared" si="58"/>
        <v>541.94479000000001</v>
      </c>
      <c r="BH272" s="7">
        <f t="shared" si="59"/>
        <v>124.64730170000001</v>
      </c>
      <c r="BI272" s="7">
        <f t="shared" si="60"/>
        <v>666.59209170000008</v>
      </c>
    </row>
    <row r="273" spans="1:61" s="19" customFormat="1">
      <c r="A273" s="11" t="s">
        <v>2314</v>
      </c>
      <c r="B273" s="10" t="s">
        <v>24</v>
      </c>
      <c r="C273" s="10" t="s">
        <v>25</v>
      </c>
      <c r="D273" s="10" t="s">
        <v>26</v>
      </c>
      <c r="E273" s="10" t="s">
        <v>26</v>
      </c>
      <c r="F273" s="10" t="s">
        <v>27</v>
      </c>
      <c r="G273" s="18" t="s">
        <v>28</v>
      </c>
      <c r="H273" s="10"/>
      <c r="I273" s="18" t="s">
        <v>29</v>
      </c>
      <c r="J273" s="10" t="s">
        <v>1344</v>
      </c>
      <c r="K273" s="18" t="s">
        <v>1345</v>
      </c>
      <c r="L273" s="10" t="s">
        <v>26</v>
      </c>
      <c r="M273" s="10" t="s">
        <v>26</v>
      </c>
      <c r="N273" s="10" t="s">
        <v>1346</v>
      </c>
      <c r="O273" s="18" t="s">
        <v>1347</v>
      </c>
      <c r="P273" s="10"/>
      <c r="Q273" s="10" t="s">
        <v>1348</v>
      </c>
      <c r="R273" s="18" t="s">
        <v>1349</v>
      </c>
      <c r="S273" s="10" t="s">
        <v>26</v>
      </c>
      <c r="T273" s="10" t="s">
        <v>26</v>
      </c>
      <c r="U273" s="10" t="s">
        <v>1346</v>
      </c>
      <c r="V273" s="18" t="s">
        <v>1347</v>
      </c>
      <c r="W273" s="10"/>
      <c r="X273" s="18" t="s">
        <v>1350</v>
      </c>
      <c r="Y273" s="18" t="s">
        <v>1351</v>
      </c>
      <c r="Z273" s="10" t="s">
        <v>627</v>
      </c>
      <c r="AA273" s="10" t="s">
        <v>39</v>
      </c>
      <c r="AB273" s="10" t="s">
        <v>40</v>
      </c>
      <c r="AC273" s="10" t="s">
        <v>414</v>
      </c>
      <c r="AD273" s="18" t="s">
        <v>42</v>
      </c>
      <c r="AE273" s="10" t="s">
        <v>43</v>
      </c>
      <c r="AF273" s="10">
        <v>56</v>
      </c>
      <c r="AG273" s="10">
        <v>56</v>
      </c>
      <c r="AH273" s="10">
        <v>78</v>
      </c>
      <c r="AI273" s="10">
        <v>33</v>
      </c>
      <c r="AJ273" s="10">
        <v>56</v>
      </c>
      <c r="AK273" s="10">
        <v>56</v>
      </c>
      <c r="AL273" s="10">
        <v>45</v>
      </c>
      <c r="AM273" s="10">
        <v>34</v>
      </c>
      <c r="AN273" s="10">
        <v>57</v>
      </c>
      <c r="AO273" s="10">
        <v>67</v>
      </c>
      <c r="AP273" s="10">
        <v>56</v>
      </c>
      <c r="AQ273" s="10">
        <v>0</v>
      </c>
      <c r="AR273" s="10">
        <f t="shared" si="55"/>
        <v>594</v>
      </c>
      <c r="AS273" s="10" t="s">
        <v>44</v>
      </c>
      <c r="AT273" s="10" t="s">
        <v>45</v>
      </c>
      <c r="AU273" s="18" t="s">
        <v>46</v>
      </c>
      <c r="AV273" s="10"/>
      <c r="AW273" s="46">
        <f t="shared" si="61"/>
        <v>0</v>
      </c>
      <c r="AX273" s="5">
        <f t="shared" si="56"/>
        <v>0</v>
      </c>
      <c r="AY273" s="10">
        <f>AY9</f>
        <v>0</v>
      </c>
      <c r="AZ273" s="5">
        <f t="shared" si="53"/>
        <v>0</v>
      </c>
      <c r="BA273" s="10">
        <v>4.3600000000000003</v>
      </c>
      <c r="BB273" s="5">
        <f t="shared" si="54"/>
        <v>52.320000000000007</v>
      </c>
      <c r="BC273" s="6">
        <v>4.2689999999999999E-2</v>
      </c>
      <c r="BD273" s="5">
        <f t="shared" si="57"/>
        <v>25.357859999999999</v>
      </c>
      <c r="BE273" s="8">
        <v>3.62E-3</v>
      </c>
      <c r="BF273" s="9">
        <f>BE273*AR273</f>
        <v>2.15028</v>
      </c>
      <c r="BG273" s="7">
        <f t="shared" si="58"/>
        <v>79.828140000000005</v>
      </c>
      <c r="BH273" s="7">
        <f t="shared" si="59"/>
        <v>18.3604722</v>
      </c>
      <c r="BI273" s="7">
        <f t="shared" si="60"/>
        <v>98.188612200000009</v>
      </c>
    </row>
    <row r="274" spans="1:61" s="19" customFormat="1">
      <c r="A274" s="11" t="s">
        <v>2315</v>
      </c>
      <c r="B274" s="10" t="s">
        <v>24</v>
      </c>
      <c r="C274" s="10" t="s">
        <v>25</v>
      </c>
      <c r="D274" s="10" t="s">
        <v>26</v>
      </c>
      <c r="E274" s="10" t="s">
        <v>26</v>
      </c>
      <c r="F274" s="10" t="s">
        <v>27</v>
      </c>
      <c r="G274" s="18" t="s">
        <v>28</v>
      </c>
      <c r="H274" s="10"/>
      <c r="I274" s="18" t="s">
        <v>29</v>
      </c>
      <c r="J274" s="10" t="s">
        <v>1344</v>
      </c>
      <c r="K274" s="18" t="s">
        <v>1345</v>
      </c>
      <c r="L274" s="10" t="s">
        <v>26</v>
      </c>
      <c r="M274" s="10" t="s">
        <v>26</v>
      </c>
      <c r="N274" s="10" t="s">
        <v>1346</v>
      </c>
      <c r="O274" s="18" t="s">
        <v>1347</v>
      </c>
      <c r="P274" s="10"/>
      <c r="Q274" s="10" t="s">
        <v>1352</v>
      </c>
      <c r="R274" s="18" t="s">
        <v>1353</v>
      </c>
      <c r="S274" s="10" t="s">
        <v>26</v>
      </c>
      <c r="T274" s="10" t="s">
        <v>26</v>
      </c>
      <c r="U274" s="10" t="s">
        <v>1188</v>
      </c>
      <c r="V274" s="18" t="s">
        <v>885</v>
      </c>
      <c r="W274" s="10"/>
      <c r="X274" s="18" t="s">
        <v>1354</v>
      </c>
      <c r="Y274" s="18" t="s">
        <v>1355</v>
      </c>
      <c r="Z274" s="10" t="s">
        <v>627</v>
      </c>
      <c r="AA274" s="10" t="s">
        <v>39</v>
      </c>
      <c r="AB274" s="10" t="s">
        <v>40</v>
      </c>
      <c r="AC274" s="10" t="s">
        <v>414</v>
      </c>
      <c r="AD274" s="18" t="s">
        <v>42</v>
      </c>
      <c r="AE274" s="10" t="s">
        <v>43</v>
      </c>
      <c r="AF274" s="10">
        <v>0</v>
      </c>
      <c r="AG274" s="10">
        <v>29119</v>
      </c>
      <c r="AH274" s="10">
        <v>0</v>
      </c>
      <c r="AI274" s="10">
        <v>18224</v>
      </c>
      <c r="AJ274" s="10">
        <v>0</v>
      </c>
      <c r="AK274" s="10">
        <v>10184</v>
      </c>
      <c r="AL274" s="10">
        <v>0</v>
      </c>
      <c r="AM274" s="10">
        <v>192</v>
      </c>
      <c r="AN274" s="10">
        <v>0</v>
      </c>
      <c r="AO274" s="10">
        <v>2460</v>
      </c>
      <c r="AP274" s="10">
        <v>11784</v>
      </c>
      <c r="AQ274" s="10">
        <v>14743</v>
      </c>
      <c r="AR274" s="10">
        <f t="shared" si="55"/>
        <v>86706</v>
      </c>
      <c r="AS274" s="10" t="s">
        <v>99</v>
      </c>
      <c r="AT274" s="10" t="s">
        <v>45</v>
      </c>
      <c r="AU274" s="18" t="s">
        <v>46</v>
      </c>
      <c r="AV274" s="10"/>
      <c r="AW274" s="46">
        <f t="shared" si="61"/>
        <v>0</v>
      </c>
      <c r="AX274" s="5">
        <f t="shared" si="56"/>
        <v>0</v>
      </c>
      <c r="AY274" s="10">
        <f>I6</f>
        <v>0</v>
      </c>
      <c r="AZ274" s="5">
        <f t="shared" si="53"/>
        <v>0</v>
      </c>
      <c r="BA274" s="10">
        <v>30.84</v>
      </c>
      <c r="BB274" s="5">
        <f t="shared" si="54"/>
        <v>370.08</v>
      </c>
      <c r="BC274" s="6">
        <v>3.3070000000000002E-2</v>
      </c>
      <c r="BD274" s="5">
        <f t="shared" si="57"/>
        <v>2867.36742</v>
      </c>
      <c r="BE274" s="8">
        <v>3.62E-3</v>
      </c>
      <c r="BF274" s="9">
        <f>BE274*AR274</f>
        <v>313.87572</v>
      </c>
      <c r="BG274" s="7">
        <f t="shared" si="58"/>
        <v>3551.32314</v>
      </c>
      <c r="BH274" s="7">
        <f t="shared" si="59"/>
        <v>816.8043222</v>
      </c>
      <c r="BI274" s="7">
        <f t="shared" si="60"/>
        <v>4368.1274622000001</v>
      </c>
    </row>
    <row r="275" spans="1:61" s="19" customFormat="1">
      <c r="A275" s="11" t="s">
        <v>2316</v>
      </c>
      <c r="B275" s="10" t="s">
        <v>24</v>
      </c>
      <c r="C275" s="10" t="s">
        <v>25</v>
      </c>
      <c r="D275" s="10" t="s">
        <v>26</v>
      </c>
      <c r="E275" s="10" t="s">
        <v>26</v>
      </c>
      <c r="F275" s="10" t="s">
        <v>27</v>
      </c>
      <c r="G275" s="18" t="s">
        <v>28</v>
      </c>
      <c r="H275" s="10"/>
      <c r="I275" s="18" t="s">
        <v>29</v>
      </c>
      <c r="J275" s="10" t="s">
        <v>1344</v>
      </c>
      <c r="K275" s="18" t="s">
        <v>1345</v>
      </c>
      <c r="L275" s="10" t="s">
        <v>26</v>
      </c>
      <c r="M275" s="10" t="s">
        <v>26</v>
      </c>
      <c r="N275" s="10" t="s">
        <v>1346</v>
      </c>
      <c r="O275" s="18" t="s">
        <v>1347</v>
      </c>
      <c r="P275" s="10"/>
      <c r="Q275" s="10" t="s">
        <v>1352</v>
      </c>
      <c r="R275" s="18" t="s">
        <v>1353</v>
      </c>
      <c r="S275" s="10" t="s">
        <v>26</v>
      </c>
      <c r="T275" s="10" t="s">
        <v>26</v>
      </c>
      <c r="U275" s="10" t="s">
        <v>1188</v>
      </c>
      <c r="V275" s="18" t="s">
        <v>1356</v>
      </c>
      <c r="W275" s="10"/>
      <c r="X275" s="18" t="s">
        <v>1357</v>
      </c>
      <c r="Y275" s="18" t="s">
        <v>1358</v>
      </c>
      <c r="Z275" s="10" t="s">
        <v>627</v>
      </c>
      <c r="AA275" s="10" t="s">
        <v>39</v>
      </c>
      <c r="AB275" s="10" t="s">
        <v>40</v>
      </c>
      <c r="AC275" s="10" t="s">
        <v>414</v>
      </c>
      <c r="AD275" s="18" t="s">
        <v>42</v>
      </c>
      <c r="AE275" s="10" t="s">
        <v>43</v>
      </c>
      <c r="AF275" s="10">
        <v>6371</v>
      </c>
      <c r="AG275" s="10">
        <v>4759</v>
      </c>
      <c r="AH275" s="10">
        <v>4005</v>
      </c>
      <c r="AI275" s="10">
        <v>1440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2017</v>
      </c>
      <c r="AP275" s="10">
        <v>3507</v>
      </c>
      <c r="AQ275" s="10">
        <v>6982</v>
      </c>
      <c r="AR275" s="10">
        <f t="shared" si="55"/>
        <v>29081</v>
      </c>
      <c r="AS275" s="10" t="s">
        <v>99</v>
      </c>
      <c r="AT275" s="10" t="s">
        <v>45</v>
      </c>
      <c r="AU275" s="18" t="s">
        <v>46</v>
      </c>
      <c r="AV275" s="10"/>
      <c r="AW275" s="46">
        <f t="shared" si="61"/>
        <v>0</v>
      </c>
      <c r="AX275" s="5">
        <f t="shared" si="56"/>
        <v>0</v>
      </c>
      <c r="AY275" s="10">
        <f>I6</f>
        <v>0</v>
      </c>
      <c r="AZ275" s="5">
        <f t="shared" si="53"/>
        <v>0</v>
      </c>
      <c r="BA275" s="10">
        <v>30.84</v>
      </c>
      <c r="BB275" s="5">
        <f t="shared" si="54"/>
        <v>370.08</v>
      </c>
      <c r="BC275" s="6">
        <v>3.3070000000000002E-2</v>
      </c>
      <c r="BD275" s="5">
        <f t="shared" si="57"/>
        <v>961.7086700000001</v>
      </c>
      <c r="BE275" s="8">
        <v>3.62E-3</v>
      </c>
      <c r="BF275" s="9">
        <f>BE275*AR275</f>
        <v>105.27321999999999</v>
      </c>
      <c r="BG275" s="7">
        <f t="shared" si="58"/>
        <v>1437.0618900000002</v>
      </c>
      <c r="BH275" s="7">
        <f t="shared" si="59"/>
        <v>330.52423470000008</v>
      </c>
      <c r="BI275" s="7">
        <f t="shared" si="60"/>
        <v>1767.5861247000003</v>
      </c>
    </row>
    <row r="276" spans="1:61" s="19" customFormat="1">
      <c r="A276" s="11" t="s">
        <v>2317</v>
      </c>
      <c r="B276" s="10" t="s">
        <v>24</v>
      </c>
      <c r="C276" s="10" t="s">
        <v>25</v>
      </c>
      <c r="D276" s="10" t="s">
        <v>26</v>
      </c>
      <c r="E276" s="10" t="s">
        <v>26</v>
      </c>
      <c r="F276" s="10" t="s">
        <v>27</v>
      </c>
      <c r="G276" s="18" t="s">
        <v>28</v>
      </c>
      <c r="H276" s="10"/>
      <c r="I276" s="18" t="s">
        <v>29</v>
      </c>
      <c r="J276" s="10" t="s">
        <v>1344</v>
      </c>
      <c r="K276" s="18" t="s">
        <v>1345</v>
      </c>
      <c r="L276" s="10" t="s">
        <v>26</v>
      </c>
      <c r="M276" s="10" t="s">
        <v>26</v>
      </c>
      <c r="N276" s="10" t="s">
        <v>1346</v>
      </c>
      <c r="O276" s="18" t="s">
        <v>1347</v>
      </c>
      <c r="P276" s="10"/>
      <c r="Q276" s="10" t="s">
        <v>1359</v>
      </c>
      <c r="R276" s="18" t="s">
        <v>1360</v>
      </c>
      <c r="S276" s="10" t="s">
        <v>26</v>
      </c>
      <c r="T276" s="10" t="s">
        <v>26</v>
      </c>
      <c r="U276" s="10" t="s">
        <v>681</v>
      </c>
      <c r="V276" s="18" t="s">
        <v>1361</v>
      </c>
      <c r="W276" s="10"/>
      <c r="X276" s="18" t="s">
        <v>1362</v>
      </c>
      <c r="Y276" s="18" t="s">
        <v>1363</v>
      </c>
      <c r="Z276" s="10" t="s">
        <v>38</v>
      </c>
      <c r="AA276" s="10" t="s">
        <v>39</v>
      </c>
      <c r="AB276" s="10" t="s">
        <v>40</v>
      </c>
      <c r="AC276" s="10" t="s">
        <v>414</v>
      </c>
      <c r="AD276" s="18" t="s">
        <v>42</v>
      </c>
      <c r="AE276" s="10" t="s">
        <v>43</v>
      </c>
      <c r="AF276" s="10">
        <v>7292</v>
      </c>
      <c r="AG276" s="10">
        <v>5715</v>
      </c>
      <c r="AH276" s="10">
        <v>5426</v>
      </c>
      <c r="AI276" s="10">
        <v>4343</v>
      </c>
      <c r="AJ276" s="10">
        <v>3344</v>
      </c>
      <c r="AK276" s="10">
        <v>821</v>
      </c>
      <c r="AL276" s="10">
        <v>57</v>
      </c>
      <c r="AM276" s="10">
        <v>0</v>
      </c>
      <c r="AN276" s="10">
        <v>532</v>
      </c>
      <c r="AO276" s="10">
        <v>2959</v>
      </c>
      <c r="AP276" s="10">
        <v>1553</v>
      </c>
      <c r="AQ276" s="10">
        <v>5899</v>
      </c>
      <c r="AR276" s="10">
        <f t="shared" si="55"/>
        <v>37941</v>
      </c>
      <c r="AS276" s="10" t="s">
        <v>99</v>
      </c>
      <c r="AT276" s="10" t="s">
        <v>45</v>
      </c>
      <c r="AU276" s="18" t="s">
        <v>46</v>
      </c>
      <c r="AV276" s="10"/>
      <c r="AW276" s="46">
        <f t="shared" si="61"/>
        <v>0</v>
      </c>
      <c r="AX276" s="5">
        <f t="shared" si="56"/>
        <v>0</v>
      </c>
      <c r="AY276" s="10">
        <f>I6</f>
        <v>0</v>
      </c>
      <c r="AZ276" s="5">
        <f t="shared" si="53"/>
        <v>0</v>
      </c>
      <c r="BA276" s="10">
        <v>30.84</v>
      </c>
      <c r="BB276" s="5">
        <f t="shared" si="54"/>
        <v>370.08</v>
      </c>
      <c r="BC276" s="6">
        <v>3.3070000000000002E-2</v>
      </c>
      <c r="BD276" s="5">
        <f t="shared" si="57"/>
        <v>1254.7088700000002</v>
      </c>
      <c r="BE276" s="5"/>
      <c r="BF276" s="5"/>
      <c r="BG276" s="7">
        <f t="shared" si="58"/>
        <v>1624.7888700000001</v>
      </c>
      <c r="BH276" s="7">
        <f t="shared" si="59"/>
        <v>373.70144010000001</v>
      </c>
      <c r="BI276" s="7">
        <f t="shared" si="60"/>
        <v>1998.4903101</v>
      </c>
    </row>
    <row r="277" spans="1:61" s="19" customFormat="1">
      <c r="A277" s="11" t="s">
        <v>2318</v>
      </c>
      <c r="B277" s="10" t="s">
        <v>24</v>
      </c>
      <c r="C277" s="10" t="s">
        <v>25</v>
      </c>
      <c r="D277" s="10" t="s">
        <v>26</v>
      </c>
      <c r="E277" s="10" t="s">
        <v>26</v>
      </c>
      <c r="F277" s="10" t="s">
        <v>27</v>
      </c>
      <c r="G277" s="18" t="s">
        <v>28</v>
      </c>
      <c r="H277" s="10"/>
      <c r="I277" s="18" t="s">
        <v>29</v>
      </c>
      <c r="J277" s="10" t="s">
        <v>1364</v>
      </c>
      <c r="K277" s="18" t="s">
        <v>1365</v>
      </c>
      <c r="L277" s="10" t="s">
        <v>26</v>
      </c>
      <c r="M277" s="10" t="s">
        <v>26</v>
      </c>
      <c r="N277" s="10" t="s">
        <v>1366</v>
      </c>
      <c r="O277" s="18" t="s">
        <v>151</v>
      </c>
      <c r="P277" s="10"/>
      <c r="Q277" s="10" t="s">
        <v>1364</v>
      </c>
      <c r="R277" s="18" t="s">
        <v>1367</v>
      </c>
      <c r="S277" s="10" t="s">
        <v>26</v>
      </c>
      <c r="T277" s="10" t="s">
        <v>26</v>
      </c>
      <c r="U277" s="10" t="s">
        <v>1368</v>
      </c>
      <c r="V277" s="18" t="s">
        <v>1369</v>
      </c>
      <c r="W277" s="10"/>
      <c r="X277" s="18" t="s">
        <v>1370</v>
      </c>
      <c r="Y277" s="18" t="s">
        <v>1371</v>
      </c>
      <c r="Z277" s="10" t="s">
        <v>38</v>
      </c>
      <c r="AA277" s="10" t="s">
        <v>39</v>
      </c>
      <c r="AB277" s="10" t="s">
        <v>40</v>
      </c>
      <c r="AC277" s="10" t="s">
        <v>41</v>
      </c>
      <c r="AD277" s="18" t="s">
        <v>42</v>
      </c>
      <c r="AE277" s="10" t="s">
        <v>43</v>
      </c>
      <c r="AF277" s="10">
        <v>53</v>
      </c>
      <c r="AG277" s="10">
        <v>53</v>
      </c>
      <c r="AH277" s="10">
        <v>53</v>
      </c>
      <c r="AI277" s="10">
        <v>53</v>
      </c>
      <c r="AJ277" s="10">
        <v>53</v>
      </c>
      <c r="AK277" s="10">
        <v>53</v>
      </c>
      <c r="AL277" s="10">
        <v>53</v>
      </c>
      <c r="AM277" s="10">
        <v>53</v>
      </c>
      <c r="AN277" s="10">
        <v>53</v>
      </c>
      <c r="AO277" s="10">
        <v>53</v>
      </c>
      <c r="AP277" s="10">
        <v>53</v>
      </c>
      <c r="AQ277" s="10">
        <v>53</v>
      </c>
      <c r="AR277" s="10">
        <f t="shared" si="55"/>
        <v>636</v>
      </c>
      <c r="AS277" s="10" t="s">
        <v>44</v>
      </c>
      <c r="AT277" s="10" t="s">
        <v>45</v>
      </c>
      <c r="AU277" s="18" t="s">
        <v>46</v>
      </c>
      <c r="AV277" s="10"/>
      <c r="AW277" s="46">
        <f t="shared" si="61"/>
        <v>0</v>
      </c>
      <c r="AX277" s="5">
        <f t="shared" si="56"/>
        <v>0</v>
      </c>
      <c r="AY277" s="10">
        <f>AY9</f>
        <v>0</v>
      </c>
      <c r="AZ277" s="5">
        <f t="shared" si="53"/>
        <v>0</v>
      </c>
      <c r="BA277" s="10">
        <v>4.3600000000000003</v>
      </c>
      <c r="BB277" s="5">
        <f t="shared" si="54"/>
        <v>52.320000000000007</v>
      </c>
      <c r="BC277" s="6">
        <v>4.2689999999999999E-2</v>
      </c>
      <c r="BD277" s="5">
        <f t="shared" si="57"/>
        <v>27.150839999999999</v>
      </c>
      <c r="BE277" s="8"/>
      <c r="BF277" s="9"/>
      <c r="BG277" s="7">
        <f t="shared" si="58"/>
        <v>79.47084000000001</v>
      </c>
      <c r="BH277" s="7">
        <f t="shared" si="59"/>
        <v>18.278293200000004</v>
      </c>
      <c r="BI277" s="7">
        <f t="shared" si="60"/>
        <v>97.749133200000017</v>
      </c>
    </row>
    <row r="278" spans="1:61" s="19" customFormat="1">
      <c r="A278" s="11" t="s">
        <v>2319</v>
      </c>
      <c r="B278" s="10" t="s">
        <v>24</v>
      </c>
      <c r="C278" s="10" t="s">
        <v>25</v>
      </c>
      <c r="D278" s="10" t="s">
        <v>26</v>
      </c>
      <c r="E278" s="10" t="s">
        <v>26</v>
      </c>
      <c r="F278" s="10" t="s">
        <v>27</v>
      </c>
      <c r="G278" s="18" t="s">
        <v>28</v>
      </c>
      <c r="H278" s="10"/>
      <c r="I278" s="18" t="s">
        <v>29</v>
      </c>
      <c r="J278" s="10" t="s">
        <v>1364</v>
      </c>
      <c r="K278" s="18" t="s">
        <v>1365</v>
      </c>
      <c r="L278" s="10" t="s">
        <v>26</v>
      </c>
      <c r="M278" s="10" t="s">
        <v>26</v>
      </c>
      <c r="N278" s="10" t="s">
        <v>1366</v>
      </c>
      <c r="O278" s="18" t="s">
        <v>151</v>
      </c>
      <c r="P278" s="10"/>
      <c r="Q278" s="10" t="s">
        <v>1364</v>
      </c>
      <c r="R278" s="18" t="s">
        <v>1372</v>
      </c>
      <c r="S278" s="10" t="s">
        <v>26</v>
      </c>
      <c r="T278" s="10" t="s">
        <v>26</v>
      </c>
      <c r="U278" s="10" t="s">
        <v>1373</v>
      </c>
      <c r="V278" s="18" t="s">
        <v>1374</v>
      </c>
      <c r="W278" s="10"/>
      <c r="X278" s="18" t="s">
        <v>1375</v>
      </c>
      <c r="Y278" s="18" t="s">
        <v>1376</v>
      </c>
      <c r="Z278" s="10" t="s">
        <v>38</v>
      </c>
      <c r="AA278" s="10" t="s">
        <v>39</v>
      </c>
      <c r="AB278" s="10" t="s">
        <v>40</v>
      </c>
      <c r="AC278" s="10" t="s">
        <v>41</v>
      </c>
      <c r="AD278" s="18" t="s">
        <v>42</v>
      </c>
      <c r="AE278" s="10" t="s">
        <v>43</v>
      </c>
      <c r="AF278" s="10">
        <v>2073</v>
      </c>
      <c r="AG278" s="10">
        <v>4674</v>
      </c>
      <c r="AH278" s="10">
        <v>1799</v>
      </c>
      <c r="AI278" s="10">
        <v>834</v>
      </c>
      <c r="AJ278" s="10">
        <v>1964</v>
      </c>
      <c r="AK278" s="10">
        <v>834</v>
      </c>
      <c r="AL278" s="10">
        <v>1964</v>
      </c>
      <c r="AM278" s="10">
        <v>834</v>
      </c>
      <c r="AN278" s="10">
        <v>1964</v>
      </c>
      <c r="AO278" s="10">
        <v>834</v>
      </c>
      <c r="AP278" s="10">
        <v>1964</v>
      </c>
      <c r="AQ278" s="10">
        <v>834</v>
      </c>
      <c r="AR278" s="10">
        <f t="shared" si="55"/>
        <v>20572</v>
      </c>
      <c r="AS278" s="10" t="s">
        <v>304</v>
      </c>
      <c r="AT278" s="10" t="s">
        <v>45</v>
      </c>
      <c r="AU278" s="18" t="s">
        <v>46</v>
      </c>
      <c r="AV278" s="10"/>
      <c r="AW278" s="46">
        <f t="shared" si="61"/>
        <v>0</v>
      </c>
      <c r="AX278" s="5">
        <f t="shared" si="56"/>
        <v>0</v>
      </c>
      <c r="AY278" s="10">
        <f>H6</f>
        <v>0</v>
      </c>
      <c r="AZ278" s="5">
        <f t="shared" si="53"/>
        <v>0</v>
      </c>
      <c r="BA278" s="10">
        <v>9.48</v>
      </c>
      <c r="BB278" s="5">
        <f t="shared" si="54"/>
        <v>113.76</v>
      </c>
      <c r="BC278" s="6">
        <v>3.5580000000000001E-2</v>
      </c>
      <c r="BD278" s="5">
        <f t="shared" si="57"/>
        <v>731.95176000000004</v>
      </c>
      <c r="BE278" s="5"/>
      <c r="BF278" s="5"/>
      <c r="BG278" s="7">
        <f t="shared" si="58"/>
        <v>845.71176000000003</v>
      </c>
      <c r="BH278" s="7">
        <f t="shared" si="59"/>
        <v>194.51370480000003</v>
      </c>
      <c r="BI278" s="7">
        <f t="shared" si="60"/>
        <v>1040.2254648000001</v>
      </c>
    </row>
    <row r="279" spans="1:61" s="19" customFormat="1">
      <c r="A279" s="11" t="s">
        <v>2320</v>
      </c>
      <c r="B279" s="10" t="s">
        <v>24</v>
      </c>
      <c r="C279" s="10" t="s">
        <v>25</v>
      </c>
      <c r="D279" s="10" t="s">
        <v>26</v>
      </c>
      <c r="E279" s="10" t="s">
        <v>26</v>
      </c>
      <c r="F279" s="10" t="s">
        <v>27</v>
      </c>
      <c r="G279" s="18" t="s">
        <v>28</v>
      </c>
      <c r="H279" s="10"/>
      <c r="I279" s="18" t="s">
        <v>29</v>
      </c>
      <c r="J279" s="10" t="s">
        <v>1364</v>
      </c>
      <c r="K279" s="18" t="s">
        <v>1365</v>
      </c>
      <c r="L279" s="10" t="s">
        <v>26</v>
      </c>
      <c r="M279" s="10" t="s">
        <v>26</v>
      </c>
      <c r="N279" s="10" t="s">
        <v>1366</v>
      </c>
      <c r="O279" s="18" t="s">
        <v>151</v>
      </c>
      <c r="P279" s="10"/>
      <c r="Q279" s="10" t="s">
        <v>1364</v>
      </c>
      <c r="R279" s="18" t="s">
        <v>1367</v>
      </c>
      <c r="S279" s="10" t="s">
        <v>26</v>
      </c>
      <c r="T279" s="10" t="s">
        <v>26</v>
      </c>
      <c r="U279" s="10" t="s">
        <v>1377</v>
      </c>
      <c r="V279" s="18" t="s">
        <v>665</v>
      </c>
      <c r="W279" s="10"/>
      <c r="X279" s="18" t="s">
        <v>1378</v>
      </c>
      <c r="Y279" s="18" t="s">
        <v>1379</v>
      </c>
      <c r="Z279" s="10" t="s">
        <v>38</v>
      </c>
      <c r="AA279" s="10" t="s">
        <v>39</v>
      </c>
      <c r="AB279" s="10" t="s">
        <v>40</v>
      </c>
      <c r="AC279" s="10" t="s">
        <v>41</v>
      </c>
      <c r="AD279" s="18" t="s">
        <v>42</v>
      </c>
      <c r="AE279" s="10" t="s">
        <v>43</v>
      </c>
      <c r="AF279" s="10">
        <v>636</v>
      </c>
      <c r="AG279" s="10">
        <v>636</v>
      </c>
      <c r="AH279" s="10">
        <v>636</v>
      </c>
      <c r="AI279" s="10">
        <v>636</v>
      </c>
      <c r="AJ279" s="10">
        <v>636</v>
      </c>
      <c r="AK279" s="10">
        <v>636</v>
      </c>
      <c r="AL279" s="10">
        <v>636</v>
      </c>
      <c r="AM279" s="10">
        <v>636</v>
      </c>
      <c r="AN279" s="10">
        <v>636</v>
      </c>
      <c r="AO279" s="10">
        <v>636</v>
      </c>
      <c r="AP279" s="10">
        <v>636</v>
      </c>
      <c r="AQ279" s="10">
        <v>636</v>
      </c>
      <c r="AR279" s="10">
        <f t="shared" si="55"/>
        <v>7632</v>
      </c>
      <c r="AS279" s="10" t="s">
        <v>304</v>
      </c>
      <c r="AT279" s="10" t="s">
        <v>45</v>
      </c>
      <c r="AU279" s="18" t="s">
        <v>46</v>
      </c>
      <c r="AV279" s="10"/>
      <c r="AW279" s="46">
        <f t="shared" si="61"/>
        <v>0</v>
      </c>
      <c r="AX279" s="5">
        <f t="shared" si="56"/>
        <v>0</v>
      </c>
      <c r="AY279" s="10">
        <f>H6</f>
        <v>0</v>
      </c>
      <c r="AZ279" s="5">
        <f t="shared" si="53"/>
        <v>0</v>
      </c>
      <c r="BA279" s="10">
        <v>9.48</v>
      </c>
      <c r="BB279" s="5">
        <f t="shared" si="54"/>
        <v>113.76</v>
      </c>
      <c r="BC279" s="6">
        <v>3.5580000000000001E-2</v>
      </c>
      <c r="BD279" s="5">
        <f t="shared" si="57"/>
        <v>271.54656</v>
      </c>
      <c r="BE279" s="5"/>
      <c r="BF279" s="5"/>
      <c r="BG279" s="7">
        <f t="shared" si="58"/>
        <v>385.30655999999999</v>
      </c>
      <c r="BH279" s="7">
        <f t="shared" si="59"/>
        <v>88.620508799999996</v>
      </c>
      <c r="BI279" s="7">
        <f t="shared" si="60"/>
        <v>473.92706879999997</v>
      </c>
    </row>
    <row r="280" spans="1:61" s="19" customFormat="1">
      <c r="A280" s="11" t="s">
        <v>2321</v>
      </c>
      <c r="B280" s="10" t="s">
        <v>24</v>
      </c>
      <c r="C280" s="10" t="s">
        <v>25</v>
      </c>
      <c r="D280" s="10" t="s">
        <v>26</v>
      </c>
      <c r="E280" s="10" t="s">
        <v>26</v>
      </c>
      <c r="F280" s="10" t="s">
        <v>27</v>
      </c>
      <c r="G280" s="18" t="s">
        <v>28</v>
      </c>
      <c r="H280" s="10"/>
      <c r="I280" s="18" t="s">
        <v>29</v>
      </c>
      <c r="J280" s="10" t="s">
        <v>1364</v>
      </c>
      <c r="K280" s="18" t="s">
        <v>1365</v>
      </c>
      <c r="L280" s="10" t="s">
        <v>26</v>
      </c>
      <c r="M280" s="10" t="s">
        <v>26</v>
      </c>
      <c r="N280" s="10" t="s">
        <v>1366</v>
      </c>
      <c r="O280" s="18" t="s">
        <v>151</v>
      </c>
      <c r="P280" s="10"/>
      <c r="Q280" s="10" t="s">
        <v>1364</v>
      </c>
      <c r="R280" s="18" t="s">
        <v>1380</v>
      </c>
      <c r="S280" s="10" t="s">
        <v>26</v>
      </c>
      <c r="T280" s="10" t="s">
        <v>26</v>
      </c>
      <c r="U280" s="10" t="s">
        <v>1299</v>
      </c>
      <c r="V280" s="18" t="s">
        <v>346</v>
      </c>
      <c r="W280" s="10"/>
      <c r="X280" s="18" t="s">
        <v>1381</v>
      </c>
      <c r="Y280" s="18" t="s">
        <v>1382</v>
      </c>
      <c r="Z280" s="10" t="s">
        <v>38</v>
      </c>
      <c r="AA280" s="10" t="s">
        <v>39</v>
      </c>
      <c r="AB280" s="10" t="s">
        <v>40</v>
      </c>
      <c r="AC280" s="10" t="s">
        <v>41</v>
      </c>
      <c r="AD280" s="18" t="s">
        <v>42</v>
      </c>
      <c r="AE280" s="10" t="s">
        <v>43</v>
      </c>
      <c r="AF280" s="10">
        <v>740</v>
      </c>
      <c r="AG280" s="10">
        <v>741</v>
      </c>
      <c r="AH280" s="10">
        <v>702</v>
      </c>
      <c r="AI280" s="10">
        <v>702</v>
      </c>
      <c r="AJ280" s="10">
        <v>702</v>
      </c>
      <c r="AK280" s="10">
        <v>702</v>
      </c>
      <c r="AL280" s="10">
        <v>702</v>
      </c>
      <c r="AM280" s="10">
        <v>702</v>
      </c>
      <c r="AN280" s="10">
        <v>702</v>
      </c>
      <c r="AO280" s="10">
        <v>702</v>
      </c>
      <c r="AP280" s="10">
        <v>824</v>
      </c>
      <c r="AQ280" s="10">
        <v>825</v>
      </c>
      <c r="AR280" s="10">
        <f t="shared" si="55"/>
        <v>8746</v>
      </c>
      <c r="AS280" s="10" t="s">
        <v>304</v>
      </c>
      <c r="AT280" s="10" t="s">
        <v>45</v>
      </c>
      <c r="AU280" s="18" t="s">
        <v>46</v>
      </c>
      <c r="AV280" s="10"/>
      <c r="AW280" s="46">
        <f t="shared" si="61"/>
        <v>0</v>
      </c>
      <c r="AX280" s="5">
        <f t="shared" si="56"/>
        <v>0</v>
      </c>
      <c r="AY280" s="10">
        <f>H6</f>
        <v>0</v>
      </c>
      <c r="AZ280" s="5">
        <f t="shared" si="53"/>
        <v>0</v>
      </c>
      <c r="BA280" s="10">
        <v>9.48</v>
      </c>
      <c r="BB280" s="5">
        <f t="shared" si="54"/>
        <v>113.76</v>
      </c>
      <c r="BC280" s="6">
        <v>3.5580000000000001E-2</v>
      </c>
      <c r="BD280" s="5">
        <f t="shared" si="57"/>
        <v>311.18268</v>
      </c>
      <c r="BE280" s="5"/>
      <c r="BF280" s="5"/>
      <c r="BG280" s="7">
        <f t="shared" si="58"/>
        <v>424.94268</v>
      </c>
      <c r="BH280" s="7">
        <f t="shared" si="59"/>
        <v>97.736816400000009</v>
      </c>
      <c r="BI280" s="7">
        <f t="shared" si="60"/>
        <v>522.67949640000006</v>
      </c>
    </row>
    <row r="281" spans="1:61" s="19" customFormat="1">
      <c r="A281" s="11" t="s">
        <v>2322</v>
      </c>
      <c r="B281" s="10" t="s">
        <v>24</v>
      </c>
      <c r="C281" s="10" t="s">
        <v>25</v>
      </c>
      <c r="D281" s="10" t="s">
        <v>26</v>
      </c>
      <c r="E281" s="10" t="s">
        <v>26</v>
      </c>
      <c r="F281" s="10" t="s">
        <v>27</v>
      </c>
      <c r="G281" s="18" t="s">
        <v>28</v>
      </c>
      <c r="H281" s="10"/>
      <c r="I281" s="18" t="s">
        <v>29</v>
      </c>
      <c r="J281" s="10" t="s">
        <v>1364</v>
      </c>
      <c r="K281" s="18" t="s">
        <v>1365</v>
      </c>
      <c r="L281" s="10" t="s">
        <v>26</v>
      </c>
      <c r="M281" s="10" t="s">
        <v>26</v>
      </c>
      <c r="N281" s="10" t="s">
        <v>1366</v>
      </c>
      <c r="O281" s="18" t="s">
        <v>151</v>
      </c>
      <c r="P281" s="10"/>
      <c r="Q281" s="10" t="s">
        <v>1364</v>
      </c>
      <c r="R281" s="18" t="s">
        <v>1383</v>
      </c>
      <c r="S281" s="10" t="s">
        <v>26</v>
      </c>
      <c r="T281" s="10" t="s">
        <v>26</v>
      </c>
      <c r="U281" s="10" t="s">
        <v>1384</v>
      </c>
      <c r="V281" s="18" t="s">
        <v>192</v>
      </c>
      <c r="W281" s="10"/>
      <c r="X281" s="18" t="s">
        <v>1385</v>
      </c>
      <c r="Y281" s="18" t="s">
        <v>1386</v>
      </c>
      <c r="Z281" s="10" t="s">
        <v>38</v>
      </c>
      <c r="AA281" s="10" t="s">
        <v>39</v>
      </c>
      <c r="AB281" s="10" t="s">
        <v>40</v>
      </c>
      <c r="AC281" s="10" t="s">
        <v>41</v>
      </c>
      <c r="AD281" s="18" t="s">
        <v>42</v>
      </c>
      <c r="AE281" s="10" t="s">
        <v>43</v>
      </c>
      <c r="AF281" s="10">
        <v>556</v>
      </c>
      <c r="AG281" s="10">
        <v>556</v>
      </c>
      <c r="AH281" s="10">
        <v>556</v>
      </c>
      <c r="AI281" s="10">
        <v>556</v>
      </c>
      <c r="AJ281" s="10">
        <v>556</v>
      </c>
      <c r="AK281" s="10">
        <v>556</v>
      </c>
      <c r="AL281" s="10">
        <v>556</v>
      </c>
      <c r="AM281" s="10">
        <v>556</v>
      </c>
      <c r="AN281" s="10">
        <v>556</v>
      </c>
      <c r="AO281" s="10">
        <v>556</v>
      </c>
      <c r="AP281" s="10">
        <v>556</v>
      </c>
      <c r="AQ281" s="10">
        <v>556</v>
      </c>
      <c r="AR281" s="10">
        <f t="shared" si="55"/>
        <v>6672</v>
      </c>
      <c r="AS281" s="10" t="s">
        <v>304</v>
      </c>
      <c r="AT281" s="10" t="s">
        <v>45</v>
      </c>
      <c r="AU281" s="18" t="s">
        <v>46</v>
      </c>
      <c r="AV281" s="10"/>
      <c r="AW281" s="46">
        <f t="shared" si="61"/>
        <v>0</v>
      </c>
      <c r="AX281" s="5">
        <f t="shared" si="56"/>
        <v>0</v>
      </c>
      <c r="AY281" s="10">
        <f>H6</f>
        <v>0</v>
      </c>
      <c r="AZ281" s="5">
        <f t="shared" si="53"/>
        <v>0</v>
      </c>
      <c r="BA281" s="10">
        <v>9.48</v>
      </c>
      <c r="BB281" s="5">
        <f t="shared" si="54"/>
        <v>113.76</v>
      </c>
      <c r="BC281" s="6">
        <v>3.5580000000000001E-2</v>
      </c>
      <c r="BD281" s="5">
        <f t="shared" si="57"/>
        <v>237.38976</v>
      </c>
      <c r="BE281" s="5"/>
      <c r="BF281" s="5"/>
      <c r="BG281" s="7">
        <f t="shared" si="58"/>
        <v>351.14976000000001</v>
      </c>
      <c r="BH281" s="7">
        <f t="shared" si="59"/>
        <v>80.764444800000007</v>
      </c>
      <c r="BI281" s="7">
        <f t="shared" si="60"/>
        <v>431.91420479999999</v>
      </c>
    </row>
    <row r="282" spans="1:61" s="19" customFormat="1">
      <c r="A282" s="11" t="s">
        <v>2323</v>
      </c>
      <c r="B282" s="10" t="s">
        <v>24</v>
      </c>
      <c r="C282" s="10" t="s">
        <v>25</v>
      </c>
      <c r="D282" s="10" t="s">
        <v>26</v>
      </c>
      <c r="E282" s="10" t="s">
        <v>26</v>
      </c>
      <c r="F282" s="10" t="s">
        <v>27</v>
      </c>
      <c r="G282" s="18" t="s">
        <v>28</v>
      </c>
      <c r="H282" s="10"/>
      <c r="I282" s="18" t="s">
        <v>29</v>
      </c>
      <c r="J282" s="10" t="s">
        <v>1364</v>
      </c>
      <c r="K282" s="18" t="s">
        <v>1365</v>
      </c>
      <c r="L282" s="10" t="s">
        <v>26</v>
      </c>
      <c r="M282" s="10" t="s">
        <v>26</v>
      </c>
      <c r="N282" s="10" t="s">
        <v>1366</v>
      </c>
      <c r="O282" s="18" t="s">
        <v>151</v>
      </c>
      <c r="P282" s="10"/>
      <c r="Q282" s="10" t="s">
        <v>1364</v>
      </c>
      <c r="R282" s="18" t="s">
        <v>1387</v>
      </c>
      <c r="S282" s="10" t="s">
        <v>26</v>
      </c>
      <c r="T282" s="10" t="s">
        <v>26</v>
      </c>
      <c r="U282" s="10" t="s">
        <v>1388</v>
      </c>
      <c r="V282" s="18" t="s">
        <v>1389</v>
      </c>
      <c r="W282" s="18" t="s">
        <v>1390</v>
      </c>
      <c r="X282" s="18" t="s">
        <v>1391</v>
      </c>
      <c r="Y282" s="18" t="s">
        <v>1392</v>
      </c>
      <c r="Z282" s="10" t="s">
        <v>38</v>
      </c>
      <c r="AA282" s="10" t="s">
        <v>871</v>
      </c>
      <c r="AB282" s="10" t="s">
        <v>40</v>
      </c>
      <c r="AC282" s="10" t="s">
        <v>41</v>
      </c>
      <c r="AD282" s="18" t="s">
        <v>42</v>
      </c>
      <c r="AE282" s="10" t="s">
        <v>43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f t="shared" si="55"/>
        <v>0</v>
      </c>
      <c r="AS282" s="10" t="s">
        <v>304</v>
      </c>
      <c r="AT282" s="10" t="s">
        <v>45</v>
      </c>
      <c r="AU282" s="10"/>
      <c r="AV282" s="10"/>
      <c r="AW282" s="46">
        <f t="shared" si="61"/>
        <v>0</v>
      </c>
      <c r="AX282" s="5">
        <f t="shared" si="56"/>
        <v>0</v>
      </c>
      <c r="AY282" s="10">
        <f>H6</f>
        <v>0</v>
      </c>
      <c r="AZ282" s="5">
        <f t="shared" si="53"/>
        <v>0</v>
      </c>
      <c r="BA282" s="10">
        <v>9.48</v>
      </c>
      <c r="BB282" s="5">
        <f t="shared" si="54"/>
        <v>113.76</v>
      </c>
      <c r="BC282" s="6">
        <v>3.5580000000000001E-2</v>
      </c>
      <c r="BD282" s="5">
        <f t="shared" si="57"/>
        <v>0</v>
      </c>
      <c r="BE282" s="5"/>
      <c r="BF282" s="5"/>
      <c r="BG282" s="7">
        <f t="shared" si="58"/>
        <v>113.76</v>
      </c>
      <c r="BH282" s="7">
        <f t="shared" si="59"/>
        <v>26.164800000000003</v>
      </c>
      <c r="BI282" s="7">
        <f t="shared" si="60"/>
        <v>139.9248</v>
      </c>
    </row>
    <row r="283" spans="1:61" s="19" customFormat="1">
      <c r="A283" s="11" t="s">
        <v>2324</v>
      </c>
      <c r="B283" s="10" t="s">
        <v>24</v>
      </c>
      <c r="C283" s="10" t="s">
        <v>25</v>
      </c>
      <c r="D283" s="10" t="s">
        <v>26</v>
      </c>
      <c r="E283" s="10" t="s">
        <v>26</v>
      </c>
      <c r="F283" s="10" t="s">
        <v>27</v>
      </c>
      <c r="G283" s="18" t="s">
        <v>28</v>
      </c>
      <c r="H283" s="10"/>
      <c r="I283" s="18" t="s">
        <v>29</v>
      </c>
      <c r="J283" s="10" t="s">
        <v>1364</v>
      </c>
      <c r="K283" s="18" t="s">
        <v>1365</v>
      </c>
      <c r="L283" s="10" t="s">
        <v>26</v>
      </c>
      <c r="M283" s="10" t="s">
        <v>26</v>
      </c>
      <c r="N283" s="10" t="s">
        <v>1366</v>
      </c>
      <c r="O283" s="18" t="s">
        <v>151</v>
      </c>
      <c r="P283" s="10"/>
      <c r="Q283" s="10" t="s">
        <v>1364</v>
      </c>
      <c r="R283" s="18" t="s">
        <v>1393</v>
      </c>
      <c r="S283" s="10" t="s">
        <v>26</v>
      </c>
      <c r="T283" s="10" t="s">
        <v>26</v>
      </c>
      <c r="U283" s="10" t="s">
        <v>1394</v>
      </c>
      <c r="V283" s="18" t="s">
        <v>1395</v>
      </c>
      <c r="W283" s="18" t="s">
        <v>1390</v>
      </c>
      <c r="X283" s="18" t="s">
        <v>1396</v>
      </c>
      <c r="Y283" s="18" t="s">
        <v>1397</v>
      </c>
      <c r="Z283" s="10" t="s">
        <v>38</v>
      </c>
      <c r="AA283" s="10" t="s">
        <v>871</v>
      </c>
      <c r="AB283" s="10" t="s">
        <v>40</v>
      </c>
      <c r="AC283" s="10" t="s">
        <v>41</v>
      </c>
      <c r="AD283" s="18" t="s">
        <v>1398</v>
      </c>
      <c r="AE283" s="10" t="s">
        <v>43</v>
      </c>
      <c r="AF283" s="10">
        <v>0</v>
      </c>
      <c r="AG283" s="10">
        <v>449</v>
      </c>
      <c r="AH283" s="10">
        <v>112</v>
      </c>
      <c r="AI283" s="10">
        <v>433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f t="shared" si="55"/>
        <v>994</v>
      </c>
      <c r="AS283" s="10" t="s">
        <v>304</v>
      </c>
      <c r="AT283" s="10" t="s">
        <v>45</v>
      </c>
      <c r="AU283" s="10"/>
      <c r="AV283" s="10"/>
      <c r="AW283" s="46">
        <f t="shared" si="61"/>
        <v>0</v>
      </c>
      <c r="AX283" s="5">
        <f t="shared" si="56"/>
        <v>0</v>
      </c>
      <c r="AY283" s="10">
        <f>H6</f>
        <v>0</v>
      </c>
      <c r="AZ283" s="5">
        <f t="shared" si="53"/>
        <v>0</v>
      </c>
      <c r="BA283" s="10">
        <v>9.48</v>
      </c>
      <c r="BB283" s="5">
        <f t="shared" si="54"/>
        <v>113.76</v>
      </c>
      <c r="BC283" s="6">
        <v>3.5580000000000001E-2</v>
      </c>
      <c r="BD283" s="5">
        <f t="shared" si="57"/>
        <v>35.366520000000001</v>
      </c>
      <c r="BE283" s="5"/>
      <c r="BF283" s="5"/>
      <c r="BG283" s="7">
        <f t="shared" si="58"/>
        <v>149.12652</v>
      </c>
      <c r="BH283" s="7">
        <f t="shared" si="59"/>
        <v>34.299099599999998</v>
      </c>
      <c r="BI283" s="7">
        <f t="shared" si="60"/>
        <v>183.4256196</v>
      </c>
    </row>
    <row r="284" spans="1:61" s="19" customFormat="1">
      <c r="A284" s="11" t="s">
        <v>2325</v>
      </c>
      <c r="B284" s="10" t="s">
        <v>24</v>
      </c>
      <c r="C284" s="10" t="s">
        <v>25</v>
      </c>
      <c r="D284" s="10" t="s">
        <v>26</v>
      </c>
      <c r="E284" s="10" t="s">
        <v>26</v>
      </c>
      <c r="F284" s="10" t="s">
        <v>27</v>
      </c>
      <c r="G284" s="18" t="s">
        <v>28</v>
      </c>
      <c r="H284" s="10"/>
      <c r="I284" s="18" t="s">
        <v>29</v>
      </c>
      <c r="J284" s="10" t="s">
        <v>1364</v>
      </c>
      <c r="K284" s="18" t="s">
        <v>1365</v>
      </c>
      <c r="L284" s="10" t="s">
        <v>26</v>
      </c>
      <c r="M284" s="10" t="s">
        <v>26</v>
      </c>
      <c r="N284" s="10" t="s">
        <v>1366</v>
      </c>
      <c r="O284" s="18" t="s">
        <v>151</v>
      </c>
      <c r="P284" s="10"/>
      <c r="Q284" s="10" t="s">
        <v>1364</v>
      </c>
      <c r="R284" s="18" t="s">
        <v>1393</v>
      </c>
      <c r="S284" s="10" t="s">
        <v>26</v>
      </c>
      <c r="T284" s="10" t="s">
        <v>26</v>
      </c>
      <c r="U284" s="10" t="s">
        <v>1394</v>
      </c>
      <c r="V284" s="18" t="s">
        <v>93</v>
      </c>
      <c r="W284" s="10"/>
      <c r="X284" s="18" t="s">
        <v>1399</v>
      </c>
      <c r="Y284" s="18" t="s">
        <v>1400</v>
      </c>
      <c r="Z284" s="10" t="s">
        <v>38</v>
      </c>
      <c r="AA284" s="10" t="s">
        <v>39</v>
      </c>
      <c r="AB284" s="10" t="s">
        <v>40</v>
      </c>
      <c r="AC284" s="10" t="s">
        <v>41</v>
      </c>
      <c r="AD284" s="18" t="s">
        <v>42</v>
      </c>
      <c r="AE284" s="10" t="s">
        <v>43</v>
      </c>
      <c r="AF284" s="10">
        <v>14162</v>
      </c>
      <c r="AG284" s="10">
        <v>0</v>
      </c>
      <c r="AH284" s="10">
        <v>6915</v>
      </c>
      <c r="AI284" s="10">
        <v>0</v>
      </c>
      <c r="AJ284" s="10">
        <v>2030</v>
      </c>
      <c r="AK284" s="10">
        <v>0</v>
      </c>
      <c r="AL284" s="10">
        <v>226</v>
      </c>
      <c r="AM284" s="10">
        <v>0</v>
      </c>
      <c r="AN284" s="10">
        <v>6233</v>
      </c>
      <c r="AO284" s="10">
        <v>0</v>
      </c>
      <c r="AP284" s="10">
        <v>13119</v>
      </c>
      <c r="AQ284" s="10">
        <v>0</v>
      </c>
      <c r="AR284" s="10">
        <f t="shared" si="55"/>
        <v>42685</v>
      </c>
      <c r="AS284" s="10" t="s">
        <v>99</v>
      </c>
      <c r="AT284" s="10" t="s">
        <v>45</v>
      </c>
      <c r="AU284" s="18" t="s">
        <v>46</v>
      </c>
      <c r="AV284" s="10"/>
      <c r="AW284" s="46">
        <f t="shared" si="61"/>
        <v>0</v>
      </c>
      <c r="AX284" s="5">
        <f t="shared" si="56"/>
        <v>0</v>
      </c>
      <c r="AY284" s="10">
        <f>I6</f>
        <v>0</v>
      </c>
      <c r="AZ284" s="5">
        <f t="shared" si="53"/>
        <v>0</v>
      </c>
      <c r="BA284" s="10">
        <v>30.84</v>
      </c>
      <c r="BB284" s="5">
        <f t="shared" si="54"/>
        <v>370.08</v>
      </c>
      <c r="BC284" s="6">
        <v>3.3070000000000002E-2</v>
      </c>
      <c r="BD284" s="5">
        <f t="shared" si="57"/>
        <v>1411.5929500000002</v>
      </c>
      <c r="BE284" s="5"/>
      <c r="BF284" s="5"/>
      <c r="BG284" s="7">
        <f t="shared" si="58"/>
        <v>1781.6729500000001</v>
      </c>
      <c r="BH284" s="7">
        <f t="shared" si="59"/>
        <v>409.78477850000007</v>
      </c>
      <c r="BI284" s="7">
        <f t="shared" si="60"/>
        <v>2191.4577285</v>
      </c>
    </row>
    <row r="285" spans="1:61" s="19" customFormat="1">
      <c r="A285" s="11" t="s">
        <v>2326</v>
      </c>
      <c r="B285" s="10" t="s">
        <v>24</v>
      </c>
      <c r="C285" s="10" t="s">
        <v>25</v>
      </c>
      <c r="D285" s="10" t="s">
        <v>26</v>
      </c>
      <c r="E285" s="10" t="s">
        <v>26</v>
      </c>
      <c r="F285" s="10" t="s">
        <v>27</v>
      </c>
      <c r="G285" s="18" t="s">
        <v>28</v>
      </c>
      <c r="H285" s="10"/>
      <c r="I285" s="18" t="s">
        <v>29</v>
      </c>
      <c r="J285" s="10" t="s">
        <v>1364</v>
      </c>
      <c r="K285" s="18" t="s">
        <v>1365</v>
      </c>
      <c r="L285" s="10" t="s">
        <v>26</v>
      </c>
      <c r="M285" s="10" t="s">
        <v>26</v>
      </c>
      <c r="N285" s="10" t="s">
        <v>1366</v>
      </c>
      <c r="O285" s="18" t="s">
        <v>151</v>
      </c>
      <c r="P285" s="10"/>
      <c r="Q285" s="10" t="s">
        <v>1364</v>
      </c>
      <c r="R285" s="18" t="s">
        <v>1401</v>
      </c>
      <c r="S285" s="10" t="s">
        <v>26</v>
      </c>
      <c r="T285" s="10" t="s">
        <v>26</v>
      </c>
      <c r="U285" s="10" t="s">
        <v>1402</v>
      </c>
      <c r="V285" s="18" t="s">
        <v>346</v>
      </c>
      <c r="W285" s="10"/>
      <c r="X285" s="18" t="s">
        <v>1403</v>
      </c>
      <c r="Y285" s="18" t="s">
        <v>1404</v>
      </c>
      <c r="Z285" s="10" t="s">
        <v>38</v>
      </c>
      <c r="AA285" s="10" t="s">
        <v>39</v>
      </c>
      <c r="AB285" s="10" t="s">
        <v>40</v>
      </c>
      <c r="AC285" s="10" t="s">
        <v>41</v>
      </c>
      <c r="AD285" s="18" t="s">
        <v>42</v>
      </c>
      <c r="AE285" s="10" t="s">
        <v>43</v>
      </c>
      <c r="AF285" s="10">
        <v>16235</v>
      </c>
      <c r="AG285" s="10">
        <v>0</v>
      </c>
      <c r="AH285" s="10">
        <v>871</v>
      </c>
      <c r="AI285" s="10">
        <v>0</v>
      </c>
      <c r="AJ285" s="10">
        <v>7809</v>
      </c>
      <c r="AK285" s="10">
        <v>0</v>
      </c>
      <c r="AL285" s="10">
        <v>11</v>
      </c>
      <c r="AM285" s="10">
        <v>0</v>
      </c>
      <c r="AN285" s="10">
        <v>260</v>
      </c>
      <c r="AO285" s="10">
        <v>0</v>
      </c>
      <c r="AP285" s="10">
        <v>17088</v>
      </c>
      <c r="AQ285" s="10">
        <v>13119</v>
      </c>
      <c r="AR285" s="10">
        <f t="shared" si="55"/>
        <v>55393</v>
      </c>
      <c r="AS285" s="10" t="s">
        <v>99</v>
      </c>
      <c r="AT285" s="10" t="s">
        <v>45</v>
      </c>
      <c r="AU285" s="18" t="s">
        <v>46</v>
      </c>
      <c r="AV285" s="10"/>
      <c r="AW285" s="46">
        <f t="shared" si="61"/>
        <v>0</v>
      </c>
      <c r="AX285" s="5">
        <f t="shared" si="56"/>
        <v>0</v>
      </c>
      <c r="AY285" s="10">
        <f>I6</f>
        <v>0</v>
      </c>
      <c r="AZ285" s="5">
        <f t="shared" si="53"/>
        <v>0</v>
      </c>
      <c r="BA285" s="10">
        <v>30.84</v>
      </c>
      <c r="BB285" s="5">
        <f t="shared" si="54"/>
        <v>370.08</v>
      </c>
      <c r="BC285" s="6">
        <v>3.3070000000000002E-2</v>
      </c>
      <c r="BD285" s="5">
        <f t="shared" si="57"/>
        <v>1831.8465100000001</v>
      </c>
      <c r="BE285" s="5"/>
      <c r="BF285" s="5"/>
      <c r="BG285" s="7">
        <f t="shared" si="58"/>
        <v>2201.9265100000002</v>
      </c>
      <c r="BH285" s="7">
        <f t="shared" si="59"/>
        <v>506.44309730000009</v>
      </c>
      <c r="BI285" s="7">
        <f t="shared" si="60"/>
        <v>2708.3696073000001</v>
      </c>
    </row>
    <row r="286" spans="1:61" s="19" customFormat="1">
      <c r="A286" s="11" t="s">
        <v>2327</v>
      </c>
      <c r="B286" s="10" t="s">
        <v>24</v>
      </c>
      <c r="C286" s="10" t="s">
        <v>25</v>
      </c>
      <c r="D286" s="10" t="s">
        <v>26</v>
      </c>
      <c r="E286" s="10" t="s">
        <v>26</v>
      </c>
      <c r="F286" s="10" t="s">
        <v>27</v>
      </c>
      <c r="G286" s="18" t="s">
        <v>28</v>
      </c>
      <c r="H286" s="10"/>
      <c r="I286" s="18" t="s">
        <v>29</v>
      </c>
      <c r="J286" s="10" t="s">
        <v>1364</v>
      </c>
      <c r="K286" s="18" t="s">
        <v>1365</v>
      </c>
      <c r="L286" s="10" t="s">
        <v>26</v>
      </c>
      <c r="M286" s="10" t="s">
        <v>26</v>
      </c>
      <c r="N286" s="10" t="s">
        <v>1366</v>
      </c>
      <c r="O286" s="18" t="s">
        <v>151</v>
      </c>
      <c r="P286" s="10"/>
      <c r="Q286" s="10" t="s">
        <v>1364</v>
      </c>
      <c r="R286" s="18" t="s">
        <v>1405</v>
      </c>
      <c r="S286" s="10" t="s">
        <v>26</v>
      </c>
      <c r="T286" s="10" t="s">
        <v>26</v>
      </c>
      <c r="U286" s="10" t="s">
        <v>1406</v>
      </c>
      <c r="V286" s="18" t="s">
        <v>535</v>
      </c>
      <c r="W286" s="10"/>
      <c r="X286" s="18" t="s">
        <v>1407</v>
      </c>
      <c r="Y286" s="18" t="s">
        <v>1408</v>
      </c>
      <c r="Z286" s="10" t="s">
        <v>38</v>
      </c>
      <c r="AA286" s="10" t="s">
        <v>39</v>
      </c>
      <c r="AB286" s="10" t="s">
        <v>40</v>
      </c>
      <c r="AC286" s="10" t="s">
        <v>41</v>
      </c>
      <c r="AD286" s="18" t="s">
        <v>42</v>
      </c>
      <c r="AE286" s="10" t="s">
        <v>43</v>
      </c>
      <c r="AF286" s="10">
        <v>24044</v>
      </c>
      <c r="AG286" s="10">
        <v>0</v>
      </c>
      <c r="AH286" s="10">
        <v>14802</v>
      </c>
      <c r="AI286" s="10">
        <v>0</v>
      </c>
      <c r="AJ286" s="10">
        <v>1701</v>
      </c>
      <c r="AK286" s="10">
        <v>0</v>
      </c>
      <c r="AL286" s="10">
        <v>271</v>
      </c>
      <c r="AM286" s="10">
        <v>0</v>
      </c>
      <c r="AN286" s="10">
        <v>16774</v>
      </c>
      <c r="AO286" s="10">
        <v>0</v>
      </c>
      <c r="AP286" s="10">
        <v>15472</v>
      </c>
      <c r="AQ286" s="10">
        <v>0</v>
      </c>
      <c r="AR286" s="10">
        <f t="shared" si="55"/>
        <v>73064</v>
      </c>
      <c r="AS286" s="10" t="s">
        <v>99</v>
      </c>
      <c r="AT286" s="10" t="s">
        <v>45</v>
      </c>
      <c r="AU286" s="18" t="s">
        <v>46</v>
      </c>
      <c r="AV286" s="10"/>
      <c r="AW286" s="46">
        <f t="shared" si="61"/>
        <v>0</v>
      </c>
      <c r="AX286" s="5">
        <f t="shared" si="56"/>
        <v>0</v>
      </c>
      <c r="AY286" s="10">
        <f>I6</f>
        <v>0</v>
      </c>
      <c r="AZ286" s="5">
        <f t="shared" si="53"/>
        <v>0</v>
      </c>
      <c r="BA286" s="10">
        <v>30.84</v>
      </c>
      <c r="BB286" s="5">
        <f t="shared" si="54"/>
        <v>370.08</v>
      </c>
      <c r="BC286" s="6">
        <v>3.3070000000000002E-2</v>
      </c>
      <c r="BD286" s="5">
        <f t="shared" si="57"/>
        <v>2416.2264800000003</v>
      </c>
      <c r="BE286" s="5"/>
      <c r="BF286" s="5"/>
      <c r="BG286" s="7">
        <f t="shared" si="58"/>
        <v>2786.3064800000002</v>
      </c>
      <c r="BH286" s="7">
        <f t="shared" si="59"/>
        <v>640.85049040000013</v>
      </c>
      <c r="BI286" s="7">
        <f t="shared" si="60"/>
        <v>3427.1569704000003</v>
      </c>
    </row>
    <row r="287" spans="1:61" s="19" customFormat="1">
      <c r="A287" s="11" t="s">
        <v>2328</v>
      </c>
      <c r="B287" s="10" t="s">
        <v>24</v>
      </c>
      <c r="C287" s="10" t="s">
        <v>25</v>
      </c>
      <c r="D287" s="10" t="s">
        <v>26</v>
      </c>
      <c r="E287" s="10" t="s">
        <v>26</v>
      </c>
      <c r="F287" s="10" t="s">
        <v>27</v>
      </c>
      <c r="G287" s="18" t="s">
        <v>28</v>
      </c>
      <c r="H287" s="10"/>
      <c r="I287" s="18" t="s">
        <v>29</v>
      </c>
      <c r="J287" s="10" t="s">
        <v>1364</v>
      </c>
      <c r="K287" s="18" t="s">
        <v>1365</v>
      </c>
      <c r="L287" s="10" t="s">
        <v>26</v>
      </c>
      <c r="M287" s="10" t="s">
        <v>26</v>
      </c>
      <c r="N287" s="10" t="s">
        <v>1366</v>
      </c>
      <c r="O287" s="18" t="s">
        <v>151</v>
      </c>
      <c r="P287" s="10"/>
      <c r="Q287" s="10" t="s">
        <v>1364</v>
      </c>
      <c r="R287" s="18" t="s">
        <v>1409</v>
      </c>
      <c r="S287" s="10" t="s">
        <v>26</v>
      </c>
      <c r="T287" s="10" t="s">
        <v>26</v>
      </c>
      <c r="U287" s="10" t="s">
        <v>1410</v>
      </c>
      <c r="V287" s="18" t="s">
        <v>75</v>
      </c>
      <c r="W287" s="18" t="s">
        <v>1390</v>
      </c>
      <c r="X287" s="18" t="s">
        <v>1411</v>
      </c>
      <c r="Y287" s="18" t="s">
        <v>1412</v>
      </c>
      <c r="Z287" s="10" t="s">
        <v>38</v>
      </c>
      <c r="AA287" s="10" t="s">
        <v>871</v>
      </c>
      <c r="AB287" s="10" t="s">
        <v>40</v>
      </c>
      <c r="AC287" s="10" t="s">
        <v>41</v>
      </c>
      <c r="AD287" s="18" t="s">
        <v>42</v>
      </c>
      <c r="AE287" s="10" t="s">
        <v>43</v>
      </c>
      <c r="AF287" s="10">
        <v>0</v>
      </c>
      <c r="AG287" s="10">
        <v>0</v>
      </c>
      <c r="AH287" s="10">
        <v>0</v>
      </c>
      <c r="AI287" s="10">
        <v>8657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f t="shared" si="55"/>
        <v>8657</v>
      </c>
      <c r="AS287" s="10" t="s">
        <v>99</v>
      </c>
      <c r="AT287" s="10" t="s">
        <v>45</v>
      </c>
      <c r="AU287" s="10"/>
      <c r="AV287" s="10"/>
      <c r="AW287" s="46">
        <f t="shared" si="61"/>
        <v>0</v>
      </c>
      <c r="AX287" s="5">
        <f t="shared" si="56"/>
        <v>0</v>
      </c>
      <c r="AY287" s="10">
        <f>I6</f>
        <v>0</v>
      </c>
      <c r="AZ287" s="5">
        <f t="shared" si="53"/>
        <v>0</v>
      </c>
      <c r="BA287" s="10">
        <v>30.84</v>
      </c>
      <c r="BB287" s="5">
        <f t="shared" si="54"/>
        <v>370.08</v>
      </c>
      <c r="BC287" s="6">
        <v>3.3070000000000002E-2</v>
      </c>
      <c r="BD287" s="5">
        <f t="shared" si="57"/>
        <v>286.28699</v>
      </c>
      <c r="BE287" s="5"/>
      <c r="BF287" s="5"/>
      <c r="BG287" s="7">
        <f t="shared" si="58"/>
        <v>656.36698999999999</v>
      </c>
      <c r="BH287" s="7">
        <f t="shared" si="59"/>
        <v>150.96440770000001</v>
      </c>
      <c r="BI287" s="7">
        <f t="shared" si="60"/>
        <v>807.33139770000002</v>
      </c>
    </row>
    <row r="288" spans="1:61" s="19" customFormat="1">
      <c r="A288" s="11" t="s">
        <v>2329</v>
      </c>
      <c r="B288" s="10" t="s">
        <v>24</v>
      </c>
      <c r="C288" s="10" t="s">
        <v>25</v>
      </c>
      <c r="D288" s="10" t="s">
        <v>26</v>
      </c>
      <c r="E288" s="10" t="s">
        <v>26</v>
      </c>
      <c r="F288" s="10" t="s">
        <v>27</v>
      </c>
      <c r="G288" s="18" t="s">
        <v>28</v>
      </c>
      <c r="H288" s="10"/>
      <c r="I288" s="18" t="s">
        <v>29</v>
      </c>
      <c r="J288" s="10" t="s">
        <v>1364</v>
      </c>
      <c r="K288" s="18" t="s">
        <v>1365</v>
      </c>
      <c r="L288" s="10" t="s">
        <v>26</v>
      </c>
      <c r="M288" s="10" t="s">
        <v>26</v>
      </c>
      <c r="N288" s="10" t="s">
        <v>1366</v>
      </c>
      <c r="O288" s="18" t="s">
        <v>151</v>
      </c>
      <c r="P288" s="10"/>
      <c r="Q288" s="10" t="s">
        <v>1364</v>
      </c>
      <c r="R288" s="18" t="s">
        <v>621</v>
      </c>
      <c r="S288" s="10" t="s">
        <v>26</v>
      </c>
      <c r="T288" s="10" t="s">
        <v>26</v>
      </c>
      <c r="U288" s="10" t="s">
        <v>1413</v>
      </c>
      <c r="V288" s="18" t="s">
        <v>193</v>
      </c>
      <c r="W288" s="18" t="s">
        <v>1390</v>
      </c>
      <c r="X288" s="18" t="s">
        <v>1414</v>
      </c>
      <c r="Y288" s="18" t="s">
        <v>1415</v>
      </c>
      <c r="Z288" s="10" t="s">
        <v>38</v>
      </c>
      <c r="AA288" s="10" t="s">
        <v>871</v>
      </c>
      <c r="AB288" s="10" t="s">
        <v>40</v>
      </c>
      <c r="AC288" s="10" t="s">
        <v>41</v>
      </c>
      <c r="AD288" s="18" t="s">
        <v>42</v>
      </c>
      <c r="AE288" s="10" t="s">
        <v>43</v>
      </c>
      <c r="AF288" s="10">
        <v>0</v>
      </c>
      <c r="AG288" s="10">
        <v>0</v>
      </c>
      <c r="AH288" s="10">
        <v>0</v>
      </c>
      <c r="AI288" s="10">
        <v>9339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f t="shared" si="55"/>
        <v>9339</v>
      </c>
      <c r="AS288" s="10" t="s">
        <v>99</v>
      </c>
      <c r="AT288" s="10" t="s">
        <v>45</v>
      </c>
      <c r="AU288" s="10"/>
      <c r="AV288" s="10"/>
      <c r="AW288" s="46">
        <f t="shared" si="61"/>
        <v>0</v>
      </c>
      <c r="AX288" s="5">
        <f t="shared" si="56"/>
        <v>0</v>
      </c>
      <c r="AY288" s="10">
        <f>I6</f>
        <v>0</v>
      </c>
      <c r="AZ288" s="5">
        <f t="shared" si="53"/>
        <v>0</v>
      </c>
      <c r="BA288" s="10">
        <v>30.84</v>
      </c>
      <c r="BB288" s="5">
        <f t="shared" si="54"/>
        <v>370.08</v>
      </c>
      <c r="BC288" s="6">
        <v>3.3070000000000002E-2</v>
      </c>
      <c r="BD288" s="5">
        <f t="shared" si="57"/>
        <v>308.84073000000001</v>
      </c>
      <c r="BE288" s="5"/>
      <c r="BF288" s="5"/>
      <c r="BG288" s="7">
        <f t="shared" si="58"/>
        <v>678.92073000000005</v>
      </c>
      <c r="BH288" s="7">
        <f t="shared" si="59"/>
        <v>156.15176790000001</v>
      </c>
      <c r="BI288" s="7">
        <f t="shared" si="60"/>
        <v>835.07249790000003</v>
      </c>
    </row>
    <row r="289" spans="1:61" s="19" customFormat="1">
      <c r="A289" s="11" t="s">
        <v>2330</v>
      </c>
      <c r="B289" s="10" t="s">
        <v>24</v>
      </c>
      <c r="C289" s="10" t="s">
        <v>25</v>
      </c>
      <c r="D289" s="10" t="s">
        <v>26</v>
      </c>
      <c r="E289" s="10" t="s">
        <v>26</v>
      </c>
      <c r="F289" s="10" t="s">
        <v>27</v>
      </c>
      <c r="G289" s="18" t="s">
        <v>28</v>
      </c>
      <c r="H289" s="10"/>
      <c r="I289" s="18" t="s">
        <v>29</v>
      </c>
      <c r="J289" s="10" t="s">
        <v>1364</v>
      </c>
      <c r="K289" s="18" t="s">
        <v>1365</v>
      </c>
      <c r="L289" s="10" t="s">
        <v>26</v>
      </c>
      <c r="M289" s="10" t="s">
        <v>26</v>
      </c>
      <c r="N289" s="10" t="s">
        <v>1366</v>
      </c>
      <c r="O289" s="18" t="s">
        <v>151</v>
      </c>
      <c r="P289" s="10"/>
      <c r="Q289" s="10" t="s">
        <v>1364</v>
      </c>
      <c r="R289" s="18" t="s">
        <v>269</v>
      </c>
      <c r="S289" s="10" t="s">
        <v>26</v>
      </c>
      <c r="T289" s="10" t="s">
        <v>26</v>
      </c>
      <c r="U289" s="10" t="s">
        <v>1416</v>
      </c>
      <c r="V289" s="18" t="s">
        <v>271</v>
      </c>
      <c r="W289" s="18" t="s">
        <v>1390</v>
      </c>
      <c r="X289" s="18" t="s">
        <v>1417</v>
      </c>
      <c r="Y289" s="18" t="s">
        <v>1418</v>
      </c>
      <c r="Z289" s="10" t="s">
        <v>38</v>
      </c>
      <c r="AA289" s="10" t="s">
        <v>871</v>
      </c>
      <c r="AB289" s="10" t="s">
        <v>40</v>
      </c>
      <c r="AC289" s="10" t="s">
        <v>41</v>
      </c>
      <c r="AD289" s="18" t="s">
        <v>42</v>
      </c>
      <c r="AE289" s="10" t="s">
        <v>43</v>
      </c>
      <c r="AF289" s="10">
        <v>0</v>
      </c>
      <c r="AG289" s="10">
        <v>0</v>
      </c>
      <c r="AH289" s="10">
        <v>0</v>
      </c>
      <c r="AI289" s="10">
        <v>11856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f t="shared" si="55"/>
        <v>11856</v>
      </c>
      <c r="AS289" s="10" t="s">
        <v>99</v>
      </c>
      <c r="AT289" s="10" t="s">
        <v>45</v>
      </c>
      <c r="AU289" s="10"/>
      <c r="AV289" s="10"/>
      <c r="AW289" s="46">
        <f t="shared" si="61"/>
        <v>0</v>
      </c>
      <c r="AX289" s="5">
        <f t="shared" si="56"/>
        <v>0</v>
      </c>
      <c r="AY289" s="10">
        <f>I6</f>
        <v>0</v>
      </c>
      <c r="AZ289" s="5">
        <f t="shared" si="53"/>
        <v>0</v>
      </c>
      <c r="BA289" s="10">
        <v>30.84</v>
      </c>
      <c r="BB289" s="5">
        <f t="shared" si="54"/>
        <v>370.08</v>
      </c>
      <c r="BC289" s="6">
        <v>3.3070000000000002E-2</v>
      </c>
      <c r="BD289" s="5">
        <f t="shared" si="57"/>
        <v>392.07792000000001</v>
      </c>
      <c r="BE289" s="5"/>
      <c r="BF289" s="5"/>
      <c r="BG289" s="7">
        <f t="shared" si="58"/>
        <v>762.15791999999999</v>
      </c>
      <c r="BH289" s="7">
        <f t="shared" si="59"/>
        <v>175.2963216</v>
      </c>
      <c r="BI289" s="7">
        <f t="shared" si="60"/>
        <v>937.45424159999993</v>
      </c>
    </row>
    <row r="290" spans="1:61" s="19" customFormat="1">
      <c r="A290" s="11" t="s">
        <v>2331</v>
      </c>
      <c r="B290" s="10" t="s">
        <v>24</v>
      </c>
      <c r="C290" s="10" t="s">
        <v>25</v>
      </c>
      <c r="D290" s="10" t="s">
        <v>26</v>
      </c>
      <c r="E290" s="10" t="s">
        <v>26</v>
      </c>
      <c r="F290" s="10" t="s">
        <v>27</v>
      </c>
      <c r="G290" s="18" t="s">
        <v>28</v>
      </c>
      <c r="H290" s="10"/>
      <c r="I290" s="18" t="s">
        <v>29</v>
      </c>
      <c r="J290" s="10" t="s">
        <v>1364</v>
      </c>
      <c r="K290" s="18" t="s">
        <v>1365</v>
      </c>
      <c r="L290" s="10" t="s">
        <v>26</v>
      </c>
      <c r="M290" s="10" t="s">
        <v>26</v>
      </c>
      <c r="N290" s="10" t="s">
        <v>1366</v>
      </c>
      <c r="O290" s="18" t="s">
        <v>151</v>
      </c>
      <c r="P290" s="10"/>
      <c r="Q290" s="10" t="s">
        <v>1364</v>
      </c>
      <c r="R290" s="18" t="s">
        <v>1419</v>
      </c>
      <c r="S290" s="10" t="s">
        <v>26</v>
      </c>
      <c r="T290" s="10" t="s">
        <v>26</v>
      </c>
      <c r="U290" s="10" t="s">
        <v>1420</v>
      </c>
      <c r="V290" s="18" t="s">
        <v>1421</v>
      </c>
      <c r="W290" s="18" t="s">
        <v>1390</v>
      </c>
      <c r="X290" s="18" t="s">
        <v>1422</v>
      </c>
      <c r="Y290" s="18" t="s">
        <v>1423</v>
      </c>
      <c r="Z290" s="10" t="s">
        <v>38</v>
      </c>
      <c r="AA290" s="10" t="s">
        <v>871</v>
      </c>
      <c r="AB290" s="10" t="s">
        <v>40</v>
      </c>
      <c r="AC290" s="10" t="s">
        <v>41</v>
      </c>
      <c r="AD290" s="18" t="s">
        <v>42</v>
      </c>
      <c r="AE290" s="10" t="s">
        <v>43</v>
      </c>
      <c r="AF290" s="10">
        <v>0</v>
      </c>
      <c r="AG290" s="10">
        <v>10143</v>
      </c>
      <c r="AH290" s="10">
        <v>0</v>
      </c>
      <c r="AI290" s="10">
        <v>13390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f t="shared" si="55"/>
        <v>23533</v>
      </c>
      <c r="AS290" s="10" t="s">
        <v>99</v>
      </c>
      <c r="AT290" s="10" t="s">
        <v>45</v>
      </c>
      <c r="AU290" s="10"/>
      <c r="AV290" s="10"/>
      <c r="AW290" s="46">
        <f t="shared" si="61"/>
        <v>0</v>
      </c>
      <c r="AX290" s="5">
        <f t="shared" si="56"/>
        <v>0</v>
      </c>
      <c r="AY290" s="10">
        <f>I6</f>
        <v>0</v>
      </c>
      <c r="AZ290" s="5">
        <f t="shared" si="53"/>
        <v>0</v>
      </c>
      <c r="BA290" s="10">
        <v>30.84</v>
      </c>
      <c r="BB290" s="5">
        <f t="shared" si="54"/>
        <v>370.08</v>
      </c>
      <c r="BC290" s="6">
        <v>3.3070000000000002E-2</v>
      </c>
      <c r="BD290" s="5">
        <f t="shared" si="57"/>
        <v>778.23631</v>
      </c>
      <c r="BE290" s="5"/>
      <c r="BF290" s="5"/>
      <c r="BG290" s="7">
        <f t="shared" si="58"/>
        <v>1148.3163099999999</v>
      </c>
      <c r="BH290" s="7">
        <f t="shared" si="59"/>
        <v>264.11275130000001</v>
      </c>
      <c r="BI290" s="7">
        <f t="shared" si="60"/>
        <v>1412.4290612999998</v>
      </c>
    </row>
    <row r="291" spans="1:61" s="19" customFormat="1">
      <c r="A291" s="11" t="s">
        <v>2332</v>
      </c>
      <c r="B291" s="10" t="s">
        <v>24</v>
      </c>
      <c r="C291" s="10" t="s">
        <v>25</v>
      </c>
      <c r="D291" s="10" t="s">
        <v>26</v>
      </c>
      <c r="E291" s="10" t="s">
        <v>26</v>
      </c>
      <c r="F291" s="10" t="s">
        <v>27</v>
      </c>
      <c r="G291" s="18" t="s">
        <v>28</v>
      </c>
      <c r="H291" s="10"/>
      <c r="I291" s="18" t="s">
        <v>29</v>
      </c>
      <c r="J291" s="10" t="s">
        <v>1364</v>
      </c>
      <c r="K291" s="18" t="s">
        <v>1365</v>
      </c>
      <c r="L291" s="10" t="s">
        <v>26</v>
      </c>
      <c r="M291" s="10" t="s">
        <v>26</v>
      </c>
      <c r="N291" s="10" t="s">
        <v>1366</v>
      </c>
      <c r="O291" s="18" t="s">
        <v>151</v>
      </c>
      <c r="P291" s="10"/>
      <c r="Q291" s="10" t="s">
        <v>1364</v>
      </c>
      <c r="R291" s="18" t="s">
        <v>1383</v>
      </c>
      <c r="S291" s="10" t="s">
        <v>26</v>
      </c>
      <c r="T291" s="10" t="s">
        <v>26</v>
      </c>
      <c r="U291" s="10" t="s">
        <v>1424</v>
      </c>
      <c r="V291" s="18" t="s">
        <v>1425</v>
      </c>
      <c r="W291" s="18" t="s">
        <v>1390</v>
      </c>
      <c r="X291" s="18" t="s">
        <v>1426</v>
      </c>
      <c r="Y291" s="18" t="s">
        <v>1427</v>
      </c>
      <c r="Z291" s="10" t="s">
        <v>38</v>
      </c>
      <c r="AA291" s="10" t="s">
        <v>871</v>
      </c>
      <c r="AB291" s="10" t="s">
        <v>40</v>
      </c>
      <c r="AC291" s="10" t="s">
        <v>41</v>
      </c>
      <c r="AD291" s="18" t="s">
        <v>42</v>
      </c>
      <c r="AE291" s="10" t="s">
        <v>43</v>
      </c>
      <c r="AF291" s="10">
        <v>0</v>
      </c>
      <c r="AG291" s="10">
        <v>0</v>
      </c>
      <c r="AH291" s="10">
        <v>0</v>
      </c>
      <c r="AI291" s="10">
        <v>12502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0</v>
      </c>
      <c r="AP291" s="10">
        <v>0</v>
      </c>
      <c r="AQ291" s="10">
        <v>0</v>
      </c>
      <c r="AR291" s="10">
        <f t="shared" si="55"/>
        <v>12502</v>
      </c>
      <c r="AS291" s="10" t="s">
        <v>99</v>
      </c>
      <c r="AT291" s="10" t="s">
        <v>45</v>
      </c>
      <c r="AU291" s="10"/>
      <c r="AV291" s="10"/>
      <c r="AW291" s="46">
        <f t="shared" si="61"/>
        <v>0</v>
      </c>
      <c r="AX291" s="5">
        <f t="shared" si="56"/>
        <v>0</v>
      </c>
      <c r="AY291" s="10">
        <f>I6</f>
        <v>0</v>
      </c>
      <c r="AZ291" s="5">
        <f t="shared" si="53"/>
        <v>0</v>
      </c>
      <c r="BA291" s="10">
        <v>30.84</v>
      </c>
      <c r="BB291" s="5">
        <f t="shared" si="54"/>
        <v>370.08</v>
      </c>
      <c r="BC291" s="6">
        <v>3.3070000000000002E-2</v>
      </c>
      <c r="BD291" s="5">
        <f t="shared" si="57"/>
        <v>413.44114000000002</v>
      </c>
      <c r="BE291" s="5"/>
      <c r="BF291" s="5"/>
      <c r="BG291" s="7">
        <f t="shared" si="58"/>
        <v>783.52114000000006</v>
      </c>
      <c r="BH291" s="7">
        <f t="shared" si="59"/>
        <v>180.20986220000003</v>
      </c>
      <c r="BI291" s="7">
        <f t="shared" si="60"/>
        <v>963.73100220000015</v>
      </c>
    </row>
    <row r="292" spans="1:61" s="19" customFormat="1">
      <c r="A292" s="11" t="s">
        <v>2333</v>
      </c>
      <c r="B292" s="10" t="s">
        <v>24</v>
      </c>
      <c r="C292" s="10" t="s">
        <v>25</v>
      </c>
      <c r="D292" s="10" t="s">
        <v>26</v>
      </c>
      <c r="E292" s="10" t="s">
        <v>26</v>
      </c>
      <c r="F292" s="10" t="s">
        <v>27</v>
      </c>
      <c r="G292" s="18" t="s">
        <v>28</v>
      </c>
      <c r="H292" s="10"/>
      <c r="I292" s="18" t="s">
        <v>29</v>
      </c>
      <c r="J292" s="10" t="s">
        <v>1364</v>
      </c>
      <c r="K292" s="18" t="s">
        <v>1365</v>
      </c>
      <c r="L292" s="10" t="s">
        <v>26</v>
      </c>
      <c r="M292" s="10" t="s">
        <v>26</v>
      </c>
      <c r="N292" s="10" t="s">
        <v>1366</v>
      </c>
      <c r="O292" s="18" t="s">
        <v>151</v>
      </c>
      <c r="P292" s="10"/>
      <c r="Q292" s="10" t="s">
        <v>1364</v>
      </c>
      <c r="R292" s="18" t="s">
        <v>249</v>
      </c>
      <c r="S292" s="10" t="s">
        <v>26</v>
      </c>
      <c r="T292" s="10" t="s">
        <v>26</v>
      </c>
      <c r="U292" s="10" t="s">
        <v>250</v>
      </c>
      <c r="V292" s="18" t="s">
        <v>1428</v>
      </c>
      <c r="W292" s="10"/>
      <c r="X292" s="18" t="s">
        <v>1429</v>
      </c>
      <c r="Y292" s="18" t="s">
        <v>1430</v>
      </c>
      <c r="Z292" s="10" t="s">
        <v>38</v>
      </c>
      <c r="AA292" s="10" t="s">
        <v>39</v>
      </c>
      <c r="AB292" s="10" t="s">
        <v>40</v>
      </c>
      <c r="AC292" s="10" t="s">
        <v>41</v>
      </c>
      <c r="AD292" s="18" t="s">
        <v>42</v>
      </c>
      <c r="AE292" s="10" t="s">
        <v>43</v>
      </c>
      <c r="AF292" s="10">
        <v>5396</v>
      </c>
      <c r="AG292" s="10">
        <v>0</v>
      </c>
      <c r="AH292" s="10">
        <v>12376</v>
      </c>
      <c r="AI292" s="10">
        <v>0</v>
      </c>
      <c r="AJ292" s="10">
        <v>9545</v>
      </c>
      <c r="AK292" s="10">
        <v>0</v>
      </c>
      <c r="AL292" s="10">
        <v>8942</v>
      </c>
      <c r="AM292" s="10">
        <v>0</v>
      </c>
      <c r="AN292" s="10">
        <v>7021</v>
      </c>
      <c r="AO292" s="10">
        <v>0</v>
      </c>
      <c r="AP292" s="10">
        <v>5032</v>
      </c>
      <c r="AQ292" s="10">
        <v>0</v>
      </c>
      <c r="AR292" s="10">
        <f t="shared" si="55"/>
        <v>48312</v>
      </c>
      <c r="AS292" s="10" t="s">
        <v>99</v>
      </c>
      <c r="AT292" s="10" t="s">
        <v>45</v>
      </c>
      <c r="AU292" s="10"/>
      <c r="AV292" s="10"/>
      <c r="AW292" s="46">
        <f t="shared" si="61"/>
        <v>0</v>
      </c>
      <c r="AX292" s="5">
        <f t="shared" si="56"/>
        <v>0</v>
      </c>
      <c r="AY292" s="10">
        <f>I6</f>
        <v>0</v>
      </c>
      <c r="AZ292" s="5">
        <f t="shared" si="53"/>
        <v>0</v>
      </c>
      <c r="BA292" s="10">
        <v>30.84</v>
      </c>
      <c r="BB292" s="5">
        <f t="shared" si="54"/>
        <v>370.08</v>
      </c>
      <c r="BC292" s="6">
        <v>3.3070000000000002E-2</v>
      </c>
      <c r="BD292" s="5">
        <f t="shared" si="57"/>
        <v>1597.6778400000001</v>
      </c>
      <c r="BE292" s="5"/>
      <c r="BF292" s="5"/>
      <c r="BG292" s="7">
        <f t="shared" si="58"/>
        <v>1967.75784</v>
      </c>
      <c r="BH292" s="7">
        <f t="shared" si="59"/>
        <v>452.58430320000002</v>
      </c>
      <c r="BI292" s="7">
        <f t="shared" si="60"/>
        <v>2420.3421432</v>
      </c>
    </row>
    <row r="293" spans="1:61" s="19" customFormat="1">
      <c r="A293" s="11" t="s">
        <v>2334</v>
      </c>
      <c r="B293" s="10" t="s">
        <v>24</v>
      </c>
      <c r="C293" s="10" t="s">
        <v>25</v>
      </c>
      <c r="D293" s="10" t="s">
        <v>26</v>
      </c>
      <c r="E293" s="10" t="s">
        <v>26</v>
      </c>
      <c r="F293" s="10" t="s">
        <v>27</v>
      </c>
      <c r="G293" s="18" t="s">
        <v>28</v>
      </c>
      <c r="H293" s="10"/>
      <c r="I293" s="18" t="s">
        <v>29</v>
      </c>
      <c r="J293" s="10" t="s">
        <v>1364</v>
      </c>
      <c r="K293" s="18" t="s">
        <v>1365</v>
      </c>
      <c r="L293" s="10" t="s">
        <v>26</v>
      </c>
      <c r="M293" s="10" t="s">
        <v>26</v>
      </c>
      <c r="N293" s="10" t="s">
        <v>1366</v>
      </c>
      <c r="O293" s="18" t="s">
        <v>151</v>
      </c>
      <c r="P293" s="10"/>
      <c r="Q293" s="10" t="s">
        <v>1364</v>
      </c>
      <c r="R293" s="18" t="s">
        <v>249</v>
      </c>
      <c r="S293" s="10" t="s">
        <v>26</v>
      </c>
      <c r="T293" s="10" t="s">
        <v>26</v>
      </c>
      <c r="U293" s="10" t="s">
        <v>250</v>
      </c>
      <c r="V293" s="18" t="s">
        <v>1428</v>
      </c>
      <c r="W293" s="10"/>
      <c r="X293" s="18" t="s">
        <v>1431</v>
      </c>
      <c r="Y293" s="18" t="s">
        <v>1432</v>
      </c>
      <c r="Z293" s="10" t="s">
        <v>38</v>
      </c>
      <c r="AA293" s="10" t="s">
        <v>39</v>
      </c>
      <c r="AB293" s="10" t="s">
        <v>40</v>
      </c>
      <c r="AC293" s="10" t="s">
        <v>41</v>
      </c>
      <c r="AD293" s="18" t="s">
        <v>42</v>
      </c>
      <c r="AE293" s="10" t="s">
        <v>43</v>
      </c>
      <c r="AF293" s="10">
        <v>5128</v>
      </c>
      <c r="AG293" s="10">
        <v>0</v>
      </c>
      <c r="AH293" s="10">
        <v>7547</v>
      </c>
      <c r="AI293" s="10">
        <v>0</v>
      </c>
      <c r="AJ293" s="10">
        <v>3724</v>
      </c>
      <c r="AK293" s="10">
        <v>0</v>
      </c>
      <c r="AL293" s="10">
        <v>4375</v>
      </c>
      <c r="AM293" s="10">
        <v>0</v>
      </c>
      <c r="AN293" s="10">
        <v>2306</v>
      </c>
      <c r="AO293" s="10">
        <v>7740</v>
      </c>
      <c r="AP293" s="10">
        <v>0</v>
      </c>
      <c r="AQ293" s="10">
        <v>5032</v>
      </c>
      <c r="AR293" s="10">
        <f t="shared" si="55"/>
        <v>35852</v>
      </c>
      <c r="AS293" s="10" t="s">
        <v>99</v>
      </c>
      <c r="AT293" s="10" t="s">
        <v>45</v>
      </c>
      <c r="AU293" s="10"/>
      <c r="AV293" s="10"/>
      <c r="AW293" s="46">
        <f t="shared" si="61"/>
        <v>0</v>
      </c>
      <c r="AX293" s="5">
        <f t="shared" si="56"/>
        <v>0</v>
      </c>
      <c r="AY293" s="10">
        <f>I6</f>
        <v>0</v>
      </c>
      <c r="AZ293" s="5">
        <f t="shared" si="53"/>
        <v>0</v>
      </c>
      <c r="BA293" s="10">
        <v>30.84</v>
      </c>
      <c r="BB293" s="5">
        <f t="shared" si="54"/>
        <v>370.08</v>
      </c>
      <c r="BC293" s="6">
        <v>3.3070000000000002E-2</v>
      </c>
      <c r="BD293" s="5">
        <f t="shared" si="57"/>
        <v>1185.62564</v>
      </c>
      <c r="BE293" s="5"/>
      <c r="BF293" s="5"/>
      <c r="BG293" s="7">
        <f t="shared" si="58"/>
        <v>1555.7056399999999</v>
      </c>
      <c r="BH293" s="7">
        <f t="shared" si="59"/>
        <v>357.81229719999999</v>
      </c>
      <c r="BI293" s="7">
        <f t="shared" si="60"/>
        <v>1913.5179371999998</v>
      </c>
    </row>
    <row r="294" spans="1:61" s="19" customFormat="1">
      <c r="A294" s="11" t="s">
        <v>2335</v>
      </c>
      <c r="B294" s="10" t="s">
        <v>24</v>
      </c>
      <c r="C294" s="10" t="s">
        <v>25</v>
      </c>
      <c r="D294" s="10" t="s">
        <v>26</v>
      </c>
      <c r="E294" s="10" t="s">
        <v>26</v>
      </c>
      <c r="F294" s="10" t="s">
        <v>27</v>
      </c>
      <c r="G294" s="18" t="s">
        <v>28</v>
      </c>
      <c r="H294" s="10"/>
      <c r="I294" s="18" t="s">
        <v>29</v>
      </c>
      <c r="J294" s="10" t="s">
        <v>1364</v>
      </c>
      <c r="K294" s="18" t="s">
        <v>1365</v>
      </c>
      <c r="L294" s="10" t="s">
        <v>26</v>
      </c>
      <c r="M294" s="10" t="s">
        <v>26</v>
      </c>
      <c r="N294" s="10" t="s">
        <v>1366</v>
      </c>
      <c r="O294" s="18" t="s">
        <v>151</v>
      </c>
      <c r="P294" s="10"/>
      <c r="Q294" s="10" t="s">
        <v>1364</v>
      </c>
      <c r="R294" s="18" t="s">
        <v>1433</v>
      </c>
      <c r="S294" s="10" t="s">
        <v>26</v>
      </c>
      <c r="T294" s="10" t="s">
        <v>26</v>
      </c>
      <c r="U294" s="10" t="s">
        <v>1434</v>
      </c>
      <c r="V294" s="18" t="s">
        <v>217</v>
      </c>
      <c r="W294" s="18" t="s">
        <v>1390</v>
      </c>
      <c r="X294" s="18" t="s">
        <v>1435</v>
      </c>
      <c r="Y294" s="18" t="s">
        <v>1436</v>
      </c>
      <c r="Z294" s="10" t="s">
        <v>38</v>
      </c>
      <c r="AA294" s="10" t="s">
        <v>871</v>
      </c>
      <c r="AB294" s="10" t="s">
        <v>40</v>
      </c>
      <c r="AC294" s="10" t="s">
        <v>41</v>
      </c>
      <c r="AD294" s="18" t="s">
        <v>42</v>
      </c>
      <c r="AE294" s="10" t="s">
        <v>43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0</v>
      </c>
      <c r="AP294" s="10">
        <v>0</v>
      </c>
      <c r="AQ294" s="10">
        <v>0</v>
      </c>
      <c r="AR294" s="10">
        <f t="shared" si="55"/>
        <v>0</v>
      </c>
      <c r="AS294" s="10" t="s">
        <v>99</v>
      </c>
      <c r="AT294" s="10" t="s">
        <v>45</v>
      </c>
      <c r="AU294" s="10"/>
      <c r="AV294" s="10"/>
      <c r="AW294" s="46">
        <f t="shared" si="61"/>
        <v>0</v>
      </c>
      <c r="AX294" s="5">
        <f t="shared" si="56"/>
        <v>0</v>
      </c>
      <c r="AY294" s="10">
        <f>I6</f>
        <v>0</v>
      </c>
      <c r="AZ294" s="5">
        <f t="shared" si="53"/>
        <v>0</v>
      </c>
      <c r="BA294" s="10">
        <v>30.84</v>
      </c>
      <c r="BB294" s="5">
        <f t="shared" si="54"/>
        <v>370.08</v>
      </c>
      <c r="BC294" s="6">
        <v>3.3070000000000002E-2</v>
      </c>
      <c r="BD294" s="5">
        <f t="shared" si="57"/>
        <v>0</v>
      </c>
      <c r="BE294" s="5"/>
      <c r="BF294" s="5"/>
      <c r="BG294" s="7">
        <f t="shared" si="58"/>
        <v>370.08</v>
      </c>
      <c r="BH294" s="7">
        <f t="shared" si="59"/>
        <v>85.118399999999994</v>
      </c>
      <c r="BI294" s="7">
        <f t="shared" si="60"/>
        <v>455.19839999999999</v>
      </c>
    </row>
    <row r="295" spans="1:61" s="19" customFormat="1">
      <c r="A295" s="11" t="s">
        <v>2336</v>
      </c>
      <c r="B295" s="10" t="s">
        <v>24</v>
      </c>
      <c r="C295" s="10" t="s">
        <v>25</v>
      </c>
      <c r="D295" s="10" t="s">
        <v>26</v>
      </c>
      <c r="E295" s="10" t="s">
        <v>26</v>
      </c>
      <c r="F295" s="10" t="s">
        <v>27</v>
      </c>
      <c r="G295" s="18" t="s">
        <v>28</v>
      </c>
      <c r="H295" s="10"/>
      <c r="I295" s="18" t="s">
        <v>29</v>
      </c>
      <c r="J295" s="10" t="s">
        <v>1364</v>
      </c>
      <c r="K295" s="18" t="s">
        <v>1365</v>
      </c>
      <c r="L295" s="10" t="s">
        <v>26</v>
      </c>
      <c r="M295" s="10" t="s">
        <v>26</v>
      </c>
      <c r="N295" s="10" t="s">
        <v>1366</v>
      </c>
      <c r="O295" s="18" t="s">
        <v>151</v>
      </c>
      <c r="P295" s="10"/>
      <c r="Q295" s="10" t="s">
        <v>1364</v>
      </c>
      <c r="R295" s="18" t="s">
        <v>1437</v>
      </c>
      <c r="S295" s="10" t="s">
        <v>26</v>
      </c>
      <c r="T295" s="10" t="s">
        <v>26</v>
      </c>
      <c r="U295" s="10" t="s">
        <v>1438</v>
      </c>
      <c r="V295" s="18" t="s">
        <v>929</v>
      </c>
      <c r="W295" s="10"/>
      <c r="X295" s="18" t="s">
        <v>1439</v>
      </c>
      <c r="Y295" s="18" t="s">
        <v>1440</v>
      </c>
      <c r="Z295" s="10" t="s">
        <v>38</v>
      </c>
      <c r="AA295" s="10" t="s">
        <v>39</v>
      </c>
      <c r="AB295" s="10" t="s">
        <v>40</v>
      </c>
      <c r="AC295" s="10" t="s">
        <v>41</v>
      </c>
      <c r="AD295" s="18" t="s">
        <v>42</v>
      </c>
      <c r="AE295" s="10" t="s">
        <v>43</v>
      </c>
      <c r="AF295" s="10">
        <v>17278</v>
      </c>
      <c r="AG295" s="10">
        <v>18259</v>
      </c>
      <c r="AH295" s="10">
        <v>14097</v>
      </c>
      <c r="AI295" s="10">
        <v>12873</v>
      </c>
      <c r="AJ295" s="10">
        <v>7925</v>
      </c>
      <c r="AK295" s="10">
        <v>371</v>
      </c>
      <c r="AL295" s="10">
        <v>0</v>
      </c>
      <c r="AM295" s="10">
        <v>0</v>
      </c>
      <c r="AN295" s="10">
        <v>0</v>
      </c>
      <c r="AO295" s="10">
        <v>7684</v>
      </c>
      <c r="AP295" s="10">
        <v>19884</v>
      </c>
      <c r="AQ295" s="10">
        <v>19966</v>
      </c>
      <c r="AR295" s="10">
        <f t="shared" si="55"/>
        <v>118337</v>
      </c>
      <c r="AS295" s="10" t="s">
        <v>60</v>
      </c>
      <c r="AT295" s="10" t="s">
        <v>45</v>
      </c>
      <c r="AU295" s="18" t="s">
        <v>46</v>
      </c>
      <c r="AV295" s="10"/>
      <c r="AW295" s="46">
        <f t="shared" si="61"/>
        <v>0</v>
      </c>
      <c r="AX295" s="5">
        <f t="shared" si="56"/>
        <v>0</v>
      </c>
      <c r="AY295" s="10">
        <f>J6</f>
        <v>0</v>
      </c>
      <c r="AZ295" s="5">
        <f t="shared" si="53"/>
        <v>0</v>
      </c>
      <c r="BA295" s="10">
        <v>148.88999999999999</v>
      </c>
      <c r="BB295" s="5">
        <f t="shared" si="54"/>
        <v>1786.6799999999998</v>
      </c>
      <c r="BC295" s="6">
        <v>3.2969999999999999E-2</v>
      </c>
      <c r="BD295" s="5">
        <f t="shared" si="57"/>
        <v>3901.57089</v>
      </c>
      <c r="BE295" s="5"/>
      <c r="BF295" s="5"/>
      <c r="BG295" s="7">
        <f t="shared" si="58"/>
        <v>5688.2508899999993</v>
      </c>
      <c r="BH295" s="7">
        <f t="shared" si="59"/>
        <v>1308.2977046999999</v>
      </c>
      <c r="BI295" s="7">
        <f t="shared" si="60"/>
        <v>6996.5485946999997</v>
      </c>
    </row>
    <row r="296" spans="1:61" s="19" customFormat="1">
      <c r="A296" s="11" t="s">
        <v>2337</v>
      </c>
      <c r="B296" s="10" t="s">
        <v>24</v>
      </c>
      <c r="C296" s="10" t="s">
        <v>25</v>
      </c>
      <c r="D296" s="10" t="s">
        <v>26</v>
      </c>
      <c r="E296" s="10" t="s">
        <v>26</v>
      </c>
      <c r="F296" s="10" t="s">
        <v>27</v>
      </c>
      <c r="G296" s="18" t="s">
        <v>28</v>
      </c>
      <c r="H296" s="10"/>
      <c r="I296" s="18" t="s">
        <v>29</v>
      </c>
      <c r="J296" s="10" t="s">
        <v>1364</v>
      </c>
      <c r="K296" s="18" t="s">
        <v>1365</v>
      </c>
      <c r="L296" s="10" t="s">
        <v>26</v>
      </c>
      <c r="M296" s="10" t="s">
        <v>26</v>
      </c>
      <c r="N296" s="10" t="s">
        <v>1366</v>
      </c>
      <c r="O296" s="18" t="s">
        <v>151</v>
      </c>
      <c r="P296" s="10"/>
      <c r="Q296" s="10" t="s">
        <v>1364</v>
      </c>
      <c r="R296" s="18" t="s">
        <v>1372</v>
      </c>
      <c r="S296" s="10" t="s">
        <v>26</v>
      </c>
      <c r="T296" s="10" t="s">
        <v>26</v>
      </c>
      <c r="U296" s="10" t="s">
        <v>1373</v>
      </c>
      <c r="V296" s="18" t="s">
        <v>1441</v>
      </c>
      <c r="W296" s="10"/>
      <c r="X296" s="18" t="s">
        <v>1442</v>
      </c>
      <c r="Y296" s="18" t="s">
        <v>1443</v>
      </c>
      <c r="Z296" s="10" t="s">
        <v>38</v>
      </c>
      <c r="AA296" s="10" t="s">
        <v>39</v>
      </c>
      <c r="AB296" s="10" t="s">
        <v>40</v>
      </c>
      <c r="AC296" s="10" t="s">
        <v>41</v>
      </c>
      <c r="AD296" s="18" t="s">
        <v>42</v>
      </c>
      <c r="AE296" s="10" t="s">
        <v>43</v>
      </c>
      <c r="AF296" s="10">
        <v>15363</v>
      </c>
      <c r="AG296" s="10">
        <v>13690</v>
      </c>
      <c r="AH296" s="10">
        <v>13690</v>
      </c>
      <c r="AI296" s="10">
        <v>9496</v>
      </c>
      <c r="AJ296" s="10">
        <v>5373</v>
      </c>
      <c r="AK296" s="10">
        <v>0</v>
      </c>
      <c r="AL296" s="10">
        <v>0</v>
      </c>
      <c r="AM296" s="10">
        <v>0</v>
      </c>
      <c r="AN296" s="10">
        <v>2606</v>
      </c>
      <c r="AO296" s="10">
        <v>8054</v>
      </c>
      <c r="AP296" s="10">
        <v>14568</v>
      </c>
      <c r="AQ296" s="10">
        <v>14568</v>
      </c>
      <c r="AR296" s="10">
        <f t="shared" si="55"/>
        <v>97408</v>
      </c>
      <c r="AS296" s="10" t="s">
        <v>60</v>
      </c>
      <c r="AT296" s="10" t="s">
        <v>45</v>
      </c>
      <c r="AU296" s="18" t="s">
        <v>46</v>
      </c>
      <c r="AV296" s="10"/>
      <c r="AW296" s="46">
        <f t="shared" si="61"/>
        <v>0</v>
      </c>
      <c r="AX296" s="5">
        <f t="shared" si="56"/>
        <v>0</v>
      </c>
      <c r="AY296" s="10">
        <f>J6</f>
        <v>0</v>
      </c>
      <c r="AZ296" s="5">
        <f t="shared" si="53"/>
        <v>0</v>
      </c>
      <c r="BA296" s="10">
        <v>148.88999999999999</v>
      </c>
      <c r="BB296" s="5">
        <f t="shared" si="54"/>
        <v>1786.6799999999998</v>
      </c>
      <c r="BC296" s="6">
        <v>3.2969999999999999E-2</v>
      </c>
      <c r="BD296" s="5">
        <f t="shared" si="57"/>
        <v>3211.5417600000001</v>
      </c>
      <c r="BE296" s="5"/>
      <c r="BF296" s="5"/>
      <c r="BG296" s="7">
        <f t="shared" si="58"/>
        <v>4998.2217600000004</v>
      </c>
      <c r="BH296" s="7">
        <f t="shared" si="59"/>
        <v>1149.5910048000001</v>
      </c>
      <c r="BI296" s="7">
        <f t="shared" si="60"/>
        <v>6147.8127648000009</v>
      </c>
    </row>
    <row r="297" spans="1:61" s="19" customFormat="1">
      <c r="A297" s="11" t="s">
        <v>2338</v>
      </c>
      <c r="B297" s="10" t="s">
        <v>24</v>
      </c>
      <c r="C297" s="10" t="s">
        <v>25</v>
      </c>
      <c r="D297" s="10" t="s">
        <v>26</v>
      </c>
      <c r="E297" s="10" t="s">
        <v>26</v>
      </c>
      <c r="F297" s="10" t="s">
        <v>27</v>
      </c>
      <c r="G297" s="18" t="s">
        <v>28</v>
      </c>
      <c r="H297" s="10"/>
      <c r="I297" s="18" t="s">
        <v>29</v>
      </c>
      <c r="J297" s="10" t="s">
        <v>1364</v>
      </c>
      <c r="K297" s="18" t="s">
        <v>1365</v>
      </c>
      <c r="L297" s="10" t="s">
        <v>26</v>
      </c>
      <c r="M297" s="10" t="s">
        <v>26</v>
      </c>
      <c r="N297" s="10" t="s">
        <v>1366</v>
      </c>
      <c r="O297" s="18" t="s">
        <v>151</v>
      </c>
      <c r="P297" s="10"/>
      <c r="Q297" s="10" t="s">
        <v>1364</v>
      </c>
      <c r="R297" s="18" t="s">
        <v>1367</v>
      </c>
      <c r="S297" s="10" t="s">
        <v>26</v>
      </c>
      <c r="T297" s="10" t="s">
        <v>26</v>
      </c>
      <c r="U297" s="10" t="s">
        <v>1377</v>
      </c>
      <c r="V297" s="18" t="s">
        <v>665</v>
      </c>
      <c r="W297" s="10"/>
      <c r="X297" s="18" t="s">
        <v>1444</v>
      </c>
      <c r="Y297" s="18" t="s">
        <v>1445</v>
      </c>
      <c r="Z297" s="10" t="s">
        <v>38</v>
      </c>
      <c r="AA297" s="10" t="s">
        <v>39</v>
      </c>
      <c r="AB297" s="10" t="s">
        <v>40</v>
      </c>
      <c r="AC297" s="10" t="s">
        <v>41</v>
      </c>
      <c r="AD297" s="18" t="s">
        <v>42</v>
      </c>
      <c r="AE297" s="10" t="s">
        <v>43</v>
      </c>
      <c r="AF297" s="10">
        <v>21351</v>
      </c>
      <c r="AG297" s="10">
        <v>23329</v>
      </c>
      <c r="AH297" s="10">
        <v>19087</v>
      </c>
      <c r="AI297" s="10">
        <v>16940</v>
      </c>
      <c r="AJ297" s="10">
        <v>8743</v>
      </c>
      <c r="AK297" s="10">
        <v>3440</v>
      </c>
      <c r="AL297" s="10">
        <v>0</v>
      </c>
      <c r="AM297" s="10">
        <v>0</v>
      </c>
      <c r="AN297" s="10">
        <v>0</v>
      </c>
      <c r="AO297" s="10">
        <v>6541</v>
      </c>
      <c r="AP297" s="10">
        <v>31189</v>
      </c>
      <c r="AQ297" s="10">
        <v>23632</v>
      </c>
      <c r="AR297" s="10">
        <f t="shared" si="55"/>
        <v>154252</v>
      </c>
      <c r="AS297" s="10" t="s">
        <v>60</v>
      </c>
      <c r="AT297" s="10" t="s">
        <v>45</v>
      </c>
      <c r="AU297" s="18" t="s">
        <v>46</v>
      </c>
      <c r="AV297" s="10"/>
      <c r="AW297" s="46">
        <f t="shared" si="61"/>
        <v>0</v>
      </c>
      <c r="AX297" s="5">
        <f t="shared" si="56"/>
        <v>0</v>
      </c>
      <c r="AY297" s="10">
        <f>J6</f>
        <v>0</v>
      </c>
      <c r="AZ297" s="5">
        <f t="shared" si="53"/>
        <v>0</v>
      </c>
      <c r="BA297" s="10">
        <v>148.88999999999999</v>
      </c>
      <c r="BB297" s="5">
        <f t="shared" si="54"/>
        <v>1786.6799999999998</v>
      </c>
      <c r="BC297" s="6">
        <v>3.2969999999999999E-2</v>
      </c>
      <c r="BD297" s="5">
        <f t="shared" si="57"/>
        <v>5085.6884399999999</v>
      </c>
      <c r="BE297" s="5"/>
      <c r="BF297" s="5"/>
      <c r="BG297" s="7">
        <f t="shared" si="58"/>
        <v>6872.3684400000002</v>
      </c>
      <c r="BH297" s="7">
        <f t="shared" si="59"/>
        <v>1580.6447412000002</v>
      </c>
      <c r="BI297" s="7">
        <f t="shared" si="60"/>
        <v>8453.0131812</v>
      </c>
    </row>
    <row r="298" spans="1:61" s="19" customFormat="1">
      <c r="A298" s="11" t="s">
        <v>2339</v>
      </c>
      <c r="B298" s="10" t="s">
        <v>24</v>
      </c>
      <c r="C298" s="10" t="s">
        <v>25</v>
      </c>
      <c r="D298" s="10" t="s">
        <v>26</v>
      </c>
      <c r="E298" s="10" t="s">
        <v>26</v>
      </c>
      <c r="F298" s="10" t="s">
        <v>27</v>
      </c>
      <c r="G298" s="18" t="s">
        <v>28</v>
      </c>
      <c r="H298" s="10"/>
      <c r="I298" s="18" t="s">
        <v>29</v>
      </c>
      <c r="J298" s="10" t="s">
        <v>1364</v>
      </c>
      <c r="K298" s="18" t="s">
        <v>1365</v>
      </c>
      <c r="L298" s="10" t="s">
        <v>26</v>
      </c>
      <c r="M298" s="10" t="s">
        <v>26</v>
      </c>
      <c r="N298" s="10" t="s">
        <v>1366</v>
      </c>
      <c r="O298" s="18" t="s">
        <v>151</v>
      </c>
      <c r="P298" s="10"/>
      <c r="Q298" s="10" t="s">
        <v>1364</v>
      </c>
      <c r="R298" s="18" t="s">
        <v>251</v>
      </c>
      <c r="S298" s="10" t="s">
        <v>26</v>
      </c>
      <c r="T298" s="10" t="s">
        <v>26</v>
      </c>
      <c r="U298" s="10" t="s">
        <v>252</v>
      </c>
      <c r="V298" s="18" t="s">
        <v>177</v>
      </c>
      <c r="W298" s="10"/>
      <c r="X298" s="18" t="s">
        <v>1446</v>
      </c>
      <c r="Y298" s="18" t="s">
        <v>1447</v>
      </c>
      <c r="Z298" s="10" t="s">
        <v>38</v>
      </c>
      <c r="AA298" s="10" t="s">
        <v>39</v>
      </c>
      <c r="AB298" s="10" t="s">
        <v>40</v>
      </c>
      <c r="AC298" s="10" t="s">
        <v>41</v>
      </c>
      <c r="AD298" s="18" t="s">
        <v>42</v>
      </c>
      <c r="AE298" s="10" t="s">
        <v>43</v>
      </c>
      <c r="AF298" s="10">
        <v>19198</v>
      </c>
      <c r="AG298" s="10">
        <v>20361</v>
      </c>
      <c r="AH298" s="10">
        <v>18001</v>
      </c>
      <c r="AI298" s="10">
        <v>16528</v>
      </c>
      <c r="AJ298" s="10">
        <v>11295</v>
      </c>
      <c r="AK298" s="10">
        <v>9218</v>
      </c>
      <c r="AL298" s="10">
        <v>5417</v>
      </c>
      <c r="AM298" s="10">
        <v>5539</v>
      </c>
      <c r="AN298" s="10">
        <v>5372</v>
      </c>
      <c r="AO298" s="10">
        <v>6609</v>
      </c>
      <c r="AP298" s="10">
        <v>26095</v>
      </c>
      <c r="AQ298" s="10">
        <v>20845</v>
      </c>
      <c r="AR298" s="10">
        <f t="shared" si="55"/>
        <v>164478</v>
      </c>
      <c r="AS298" s="10" t="s">
        <v>60</v>
      </c>
      <c r="AT298" s="10" t="s">
        <v>45</v>
      </c>
      <c r="AU298" s="18" t="s">
        <v>46</v>
      </c>
      <c r="AV298" s="10"/>
      <c r="AW298" s="46">
        <f t="shared" si="61"/>
        <v>0</v>
      </c>
      <c r="AX298" s="5">
        <f t="shared" si="56"/>
        <v>0</v>
      </c>
      <c r="AY298" s="10">
        <f>J6</f>
        <v>0</v>
      </c>
      <c r="AZ298" s="5">
        <f t="shared" si="53"/>
        <v>0</v>
      </c>
      <c r="BA298" s="10">
        <v>148.88999999999999</v>
      </c>
      <c r="BB298" s="5">
        <f t="shared" si="54"/>
        <v>1786.6799999999998</v>
      </c>
      <c r="BC298" s="6">
        <v>3.2969999999999999E-2</v>
      </c>
      <c r="BD298" s="5">
        <f t="shared" si="57"/>
        <v>5422.8396599999996</v>
      </c>
      <c r="BE298" s="5"/>
      <c r="BF298" s="5"/>
      <c r="BG298" s="7">
        <f t="shared" si="58"/>
        <v>7209.5196599999999</v>
      </c>
      <c r="BH298" s="7">
        <f t="shared" si="59"/>
        <v>1658.1895218</v>
      </c>
      <c r="BI298" s="7">
        <f t="shared" si="60"/>
        <v>8867.7091818000008</v>
      </c>
    </row>
    <row r="299" spans="1:61" s="19" customFormat="1">
      <c r="A299" s="11" t="s">
        <v>2340</v>
      </c>
      <c r="B299" s="10" t="s">
        <v>24</v>
      </c>
      <c r="C299" s="10" t="s">
        <v>25</v>
      </c>
      <c r="D299" s="10" t="s">
        <v>26</v>
      </c>
      <c r="E299" s="10" t="s">
        <v>26</v>
      </c>
      <c r="F299" s="10" t="s">
        <v>27</v>
      </c>
      <c r="G299" s="18" t="s">
        <v>28</v>
      </c>
      <c r="H299" s="10"/>
      <c r="I299" s="18" t="s">
        <v>29</v>
      </c>
      <c r="J299" s="10" t="s">
        <v>1364</v>
      </c>
      <c r="K299" s="18" t="s">
        <v>1365</v>
      </c>
      <c r="L299" s="10" t="s">
        <v>26</v>
      </c>
      <c r="M299" s="10" t="s">
        <v>26</v>
      </c>
      <c r="N299" s="10" t="s">
        <v>1366</v>
      </c>
      <c r="O299" s="18" t="s">
        <v>151</v>
      </c>
      <c r="P299" s="10"/>
      <c r="Q299" s="10" t="s">
        <v>1364</v>
      </c>
      <c r="R299" s="18" t="s">
        <v>251</v>
      </c>
      <c r="S299" s="10" t="s">
        <v>26</v>
      </c>
      <c r="T299" s="10" t="s">
        <v>26</v>
      </c>
      <c r="U299" s="10" t="s">
        <v>252</v>
      </c>
      <c r="V299" s="18" t="s">
        <v>253</v>
      </c>
      <c r="W299" s="10"/>
      <c r="X299" s="18" t="s">
        <v>1448</v>
      </c>
      <c r="Y299" s="18" t="s">
        <v>1449</v>
      </c>
      <c r="Z299" s="10" t="s">
        <v>38</v>
      </c>
      <c r="AA299" s="10" t="s">
        <v>39</v>
      </c>
      <c r="AB299" s="10" t="s">
        <v>40</v>
      </c>
      <c r="AC299" s="10" t="s">
        <v>41</v>
      </c>
      <c r="AD299" s="18" t="s">
        <v>42</v>
      </c>
      <c r="AE299" s="10" t="s">
        <v>43</v>
      </c>
      <c r="AF299" s="10">
        <v>35543</v>
      </c>
      <c r="AG299" s="10">
        <v>38379</v>
      </c>
      <c r="AH299" s="10">
        <v>29799</v>
      </c>
      <c r="AI299" s="10">
        <v>26968</v>
      </c>
      <c r="AJ299" s="10">
        <v>18732</v>
      </c>
      <c r="AK299" s="10">
        <v>13548</v>
      </c>
      <c r="AL299" s="10">
        <v>6279</v>
      </c>
      <c r="AM299" s="10">
        <v>6580</v>
      </c>
      <c r="AN299" s="10">
        <v>6621</v>
      </c>
      <c r="AO299" s="10">
        <v>12788</v>
      </c>
      <c r="AP299" s="10">
        <v>23445</v>
      </c>
      <c r="AQ299" s="10">
        <v>30646</v>
      </c>
      <c r="AR299" s="10">
        <f t="shared" si="55"/>
        <v>249328</v>
      </c>
      <c r="AS299" s="10" t="s">
        <v>60</v>
      </c>
      <c r="AT299" s="10" t="s">
        <v>45</v>
      </c>
      <c r="AU299" s="18" t="s">
        <v>46</v>
      </c>
      <c r="AV299" s="10"/>
      <c r="AW299" s="46">
        <f t="shared" si="61"/>
        <v>0</v>
      </c>
      <c r="AX299" s="5">
        <f t="shared" si="56"/>
        <v>0</v>
      </c>
      <c r="AY299" s="10">
        <f>J6</f>
        <v>0</v>
      </c>
      <c r="AZ299" s="5">
        <f t="shared" si="53"/>
        <v>0</v>
      </c>
      <c r="BA299" s="10">
        <v>148.88999999999999</v>
      </c>
      <c r="BB299" s="5">
        <f t="shared" si="54"/>
        <v>1786.6799999999998</v>
      </c>
      <c r="BC299" s="6">
        <v>3.2969999999999999E-2</v>
      </c>
      <c r="BD299" s="5">
        <f t="shared" si="57"/>
        <v>8220.3441600000006</v>
      </c>
      <c r="BE299" s="5"/>
      <c r="BF299" s="5"/>
      <c r="BG299" s="7">
        <f t="shared" si="58"/>
        <v>10007.024160000001</v>
      </c>
      <c r="BH299" s="7">
        <f t="shared" si="59"/>
        <v>2301.6155568000004</v>
      </c>
      <c r="BI299" s="7">
        <f t="shared" si="60"/>
        <v>12308.6397168</v>
      </c>
    </row>
    <row r="300" spans="1:61" s="19" customFormat="1">
      <c r="A300" s="11" t="s">
        <v>2341</v>
      </c>
      <c r="B300" s="10" t="s">
        <v>24</v>
      </c>
      <c r="C300" s="10" t="s">
        <v>25</v>
      </c>
      <c r="D300" s="10" t="s">
        <v>26</v>
      </c>
      <c r="E300" s="10" t="s">
        <v>26</v>
      </c>
      <c r="F300" s="10" t="s">
        <v>27</v>
      </c>
      <c r="G300" s="18" t="s">
        <v>28</v>
      </c>
      <c r="H300" s="10"/>
      <c r="I300" s="18" t="s">
        <v>29</v>
      </c>
      <c r="J300" s="10" t="s">
        <v>1364</v>
      </c>
      <c r="K300" s="18" t="s">
        <v>1365</v>
      </c>
      <c r="L300" s="10" t="s">
        <v>26</v>
      </c>
      <c r="M300" s="10" t="s">
        <v>26</v>
      </c>
      <c r="N300" s="10" t="s">
        <v>1366</v>
      </c>
      <c r="O300" s="18" t="s">
        <v>151</v>
      </c>
      <c r="P300" s="10"/>
      <c r="Q300" s="10" t="s">
        <v>1364</v>
      </c>
      <c r="R300" s="18" t="s">
        <v>251</v>
      </c>
      <c r="S300" s="10" t="s">
        <v>26</v>
      </c>
      <c r="T300" s="10" t="s">
        <v>26</v>
      </c>
      <c r="U300" s="10" t="s">
        <v>252</v>
      </c>
      <c r="V300" s="18" t="s">
        <v>1450</v>
      </c>
      <c r="W300" s="10"/>
      <c r="X300" s="18" t="s">
        <v>1451</v>
      </c>
      <c r="Y300" s="18" t="s">
        <v>1452</v>
      </c>
      <c r="Z300" s="10" t="s">
        <v>38</v>
      </c>
      <c r="AA300" s="10" t="s">
        <v>39</v>
      </c>
      <c r="AB300" s="10" t="s">
        <v>40</v>
      </c>
      <c r="AC300" s="10" t="s">
        <v>41</v>
      </c>
      <c r="AD300" s="18" t="s">
        <v>42</v>
      </c>
      <c r="AE300" s="10" t="s">
        <v>43</v>
      </c>
      <c r="AF300" s="10">
        <v>0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f t="shared" si="55"/>
        <v>0</v>
      </c>
      <c r="AS300" s="10" t="s">
        <v>60</v>
      </c>
      <c r="AT300" s="10" t="s">
        <v>45</v>
      </c>
      <c r="AU300" s="18" t="s">
        <v>46</v>
      </c>
      <c r="AV300" s="10"/>
      <c r="AW300" s="46">
        <f t="shared" si="61"/>
        <v>0</v>
      </c>
      <c r="AX300" s="5">
        <f t="shared" si="56"/>
        <v>0</v>
      </c>
      <c r="AY300" s="10">
        <f>J6</f>
        <v>0</v>
      </c>
      <c r="AZ300" s="5">
        <f t="shared" si="53"/>
        <v>0</v>
      </c>
      <c r="BA300" s="10">
        <v>148.88999999999999</v>
      </c>
      <c r="BB300" s="5">
        <f t="shared" si="54"/>
        <v>1786.6799999999998</v>
      </c>
      <c r="BC300" s="6">
        <v>3.2969999999999999E-2</v>
      </c>
      <c r="BD300" s="5">
        <f t="shared" si="57"/>
        <v>0</v>
      </c>
      <c r="BE300" s="5"/>
      <c r="BF300" s="5"/>
      <c r="BG300" s="7">
        <f t="shared" si="58"/>
        <v>1786.6799999999998</v>
      </c>
      <c r="BH300" s="7">
        <f t="shared" si="59"/>
        <v>410.93639999999999</v>
      </c>
      <c r="BI300" s="7">
        <f t="shared" si="60"/>
        <v>2197.6163999999999</v>
      </c>
    </row>
    <row r="301" spans="1:61" s="19" customFormat="1">
      <c r="A301" s="11" t="s">
        <v>2342</v>
      </c>
      <c r="B301" s="10" t="s">
        <v>24</v>
      </c>
      <c r="C301" s="10" t="s">
        <v>25</v>
      </c>
      <c r="D301" s="10" t="s">
        <v>26</v>
      </c>
      <c r="E301" s="10" t="s">
        <v>26</v>
      </c>
      <c r="F301" s="10" t="s">
        <v>27</v>
      </c>
      <c r="G301" s="18" t="s">
        <v>28</v>
      </c>
      <c r="H301" s="10"/>
      <c r="I301" s="18" t="s">
        <v>29</v>
      </c>
      <c r="J301" s="10" t="s">
        <v>1364</v>
      </c>
      <c r="K301" s="18" t="s">
        <v>1365</v>
      </c>
      <c r="L301" s="10" t="s">
        <v>26</v>
      </c>
      <c r="M301" s="10" t="s">
        <v>26</v>
      </c>
      <c r="N301" s="10" t="s">
        <v>1366</v>
      </c>
      <c r="O301" s="18" t="s">
        <v>151</v>
      </c>
      <c r="P301" s="10"/>
      <c r="Q301" s="10" t="s">
        <v>1364</v>
      </c>
      <c r="R301" s="18" t="s">
        <v>251</v>
      </c>
      <c r="S301" s="10" t="s">
        <v>26</v>
      </c>
      <c r="T301" s="10" t="s">
        <v>26</v>
      </c>
      <c r="U301" s="10" t="s">
        <v>252</v>
      </c>
      <c r="V301" s="18" t="s">
        <v>1453</v>
      </c>
      <c r="W301" s="10"/>
      <c r="X301" s="18" t="s">
        <v>1454</v>
      </c>
      <c r="Y301" s="18" t="s">
        <v>1455</v>
      </c>
      <c r="Z301" s="10" t="s">
        <v>38</v>
      </c>
      <c r="AA301" s="10" t="s">
        <v>39</v>
      </c>
      <c r="AB301" s="10" t="s">
        <v>40</v>
      </c>
      <c r="AC301" s="10" t="s">
        <v>41</v>
      </c>
      <c r="AD301" s="18" t="s">
        <v>42</v>
      </c>
      <c r="AE301" s="10" t="s">
        <v>43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f t="shared" si="55"/>
        <v>0</v>
      </c>
      <c r="AS301" s="10" t="s">
        <v>60</v>
      </c>
      <c r="AT301" s="10" t="s">
        <v>45</v>
      </c>
      <c r="AU301" s="18" t="s">
        <v>46</v>
      </c>
      <c r="AV301" s="10"/>
      <c r="AW301" s="46">
        <f t="shared" si="61"/>
        <v>0</v>
      </c>
      <c r="AX301" s="5">
        <f t="shared" si="56"/>
        <v>0</v>
      </c>
      <c r="AY301" s="10">
        <f>J6</f>
        <v>0</v>
      </c>
      <c r="AZ301" s="5">
        <f t="shared" si="53"/>
        <v>0</v>
      </c>
      <c r="BA301" s="10">
        <v>148.88999999999999</v>
      </c>
      <c r="BB301" s="5">
        <f t="shared" si="54"/>
        <v>1786.6799999999998</v>
      </c>
      <c r="BC301" s="6">
        <v>3.2969999999999999E-2</v>
      </c>
      <c r="BD301" s="5">
        <f t="shared" si="57"/>
        <v>0</v>
      </c>
      <c r="BE301" s="5"/>
      <c r="BF301" s="5"/>
      <c r="BG301" s="7">
        <f t="shared" si="58"/>
        <v>1786.6799999999998</v>
      </c>
      <c r="BH301" s="7">
        <f t="shared" si="59"/>
        <v>410.93639999999999</v>
      </c>
      <c r="BI301" s="7">
        <f t="shared" si="60"/>
        <v>2197.6163999999999</v>
      </c>
    </row>
    <row r="302" spans="1:61" s="19" customFormat="1">
      <c r="A302" s="11" t="s">
        <v>2343</v>
      </c>
      <c r="B302" s="10" t="s">
        <v>24</v>
      </c>
      <c r="C302" s="10" t="s">
        <v>25</v>
      </c>
      <c r="D302" s="10" t="s">
        <v>26</v>
      </c>
      <c r="E302" s="10" t="s">
        <v>26</v>
      </c>
      <c r="F302" s="10" t="s">
        <v>27</v>
      </c>
      <c r="G302" s="18" t="s">
        <v>28</v>
      </c>
      <c r="H302" s="10"/>
      <c r="I302" s="18" t="s">
        <v>29</v>
      </c>
      <c r="J302" s="10" t="s">
        <v>1364</v>
      </c>
      <c r="K302" s="18" t="s">
        <v>1365</v>
      </c>
      <c r="L302" s="10" t="s">
        <v>26</v>
      </c>
      <c r="M302" s="10" t="s">
        <v>26</v>
      </c>
      <c r="N302" s="10" t="s">
        <v>1366</v>
      </c>
      <c r="O302" s="18" t="s">
        <v>151</v>
      </c>
      <c r="P302" s="10"/>
      <c r="Q302" s="10" t="s">
        <v>1364</v>
      </c>
      <c r="R302" s="18" t="s">
        <v>251</v>
      </c>
      <c r="S302" s="10" t="s">
        <v>26</v>
      </c>
      <c r="T302" s="10" t="s">
        <v>26</v>
      </c>
      <c r="U302" s="10" t="s">
        <v>252</v>
      </c>
      <c r="V302" s="18" t="s">
        <v>1456</v>
      </c>
      <c r="W302" s="10"/>
      <c r="X302" s="18" t="s">
        <v>1457</v>
      </c>
      <c r="Y302" s="18" t="s">
        <v>1458</v>
      </c>
      <c r="Z302" s="10" t="s">
        <v>38</v>
      </c>
      <c r="AA302" s="10" t="s">
        <v>39</v>
      </c>
      <c r="AB302" s="10" t="s">
        <v>40</v>
      </c>
      <c r="AC302" s="10" t="s">
        <v>41</v>
      </c>
      <c r="AD302" s="18" t="s">
        <v>42</v>
      </c>
      <c r="AE302" s="10" t="s">
        <v>43</v>
      </c>
      <c r="AF302" s="10">
        <v>19786</v>
      </c>
      <c r="AG302" s="10">
        <v>21092</v>
      </c>
      <c r="AH302" s="10">
        <v>16659</v>
      </c>
      <c r="AI302" s="10">
        <v>16038</v>
      </c>
      <c r="AJ302" s="10">
        <v>10399</v>
      </c>
      <c r="AK302" s="10">
        <v>7307</v>
      </c>
      <c r="AL302" s="10">
        <v>4153</v>
      </c>
      <c r="AM302" s="10">
        <v>4341</v>
      </c>
      <c r="AN302" s="10">
        <v>4094</v>
      </c>
      <c r="AO302" s="10">
        <v>5959</v>
      </c>
      <c r="AP302" s="10">
        <v>26956</v>
      </c>
      <c r="AQ302" s="10">
        <v>22188</v>
      </c>
      <c r="AR302" s="10">
        <f t="shared" si="55"/>
        <v>158972</v>
      </c>
      <c r="AS302" s="10" t="s">
        <v>60</v>
      </c>
      <c r="AT302" s="10" t="s">
        <v>45</v>
      </c>
      <c r="AU302" s="18" t="s">
        <v>46</v>
      </c>
      <c r="AV302" s="10"/>
      <c r="AW302" s="46">
        <f t="shared" si="61"/>
        <v>0</v>
      </c>
      <c r="AX302" s="5">
        <f t="shared" si="56"/>
        <v>0</v>
      </c>
      <c r="AY302" s="10">
        <f>J6</f>
        <v>0</v>
      </c>
      <c r="AZ302" s="5">
        <f t="shared" si="53"/>
        <v>0</v>
      </c>
      <c r="BA302" s="10">
        <v>148.88999999999999</v>
      </c>
      <c r="BB302" s="5">
        <f t="shared" si="54"/>
        <v>1786.6799999999998</v>
      </c>
      <c r="BC302" s="6">
        <v>3.2969999999999999E-2</v>
      </c>
      <c r="BD302" s="5">
        <f t="shared" si="57"/>
        <v>5241.3068400000002</v>
      </c>
      <c r="BE302" s="5"/>
      <c r="BF302" s="5"/>
      <c r="BG302" s="7">
        <f t="shared" si="58"/>
        <v>7027.9868399999996</v>
      </c>
      <c r="BH302" s="7">
        <f t="shared" si="59"/>
        <v>1616.4369732</v>
      </c>
      <c r="BI302" s="7">
        <f t="shared" si="60"/>
        <v>8644.4238131999991</v>
      </c>
    </row>
    <row r="303" spans="1:61" s="19" customFormat="1">
      <c r="A303" s="11" t="s">
        <v>2344</v>
      </c>
      <c r="B303" s="10" t="s">
        <v>24</v>
      </c>
      <c r="C303" s="10" t="s">
        <v>25</v>
      </c>
      <c r="D303" s="10" t="s">
        <v>26</v>
      </c>
      <c r="E303" s="10" t="s">
        <v>26</v>
      </c>
      <c r="F303" s="10" t="s">
        <v>27</v>
      </c>
      <c r="G303" s="18" t="s">
        <v>28</v>
      </c>
      <c r="H303" s="10"/>
      <c r="I303" s="18" t="s">
        <v>29</v>
      </c>
      <c r="J303" s="10" t="s">
        <v>1364</v>
      </c>
      <c r="K303" s="18" t="s">
        <v>1365</v>
      </c>
      <c r="L303" s="10" t="s">
        <v>26</v>
      </c>
      <c r="M303" s="10" t="s">
        <v>26</v>
      </c>
      <c r="N303" s="10" t="s">
        <v>1366</v>
      </c>
      <c r="O303" s="18" t="s">
        <v>151</v>
      </c>
      <c r="P303" s="10"/>
      <c r="Q303" s="10" t="s">
        <v>1364</v>
      </c>
      <c r="R303" s="18" t="s">
        <v>251</v>
      </c>
      <c r="S303" s="10" t="s">
        <v>26</v>
      </c>
      <c r="T303" s="10" t="s">
        <v>26</v>
      </c>
      <c r="U303" s="10" t="s">
        <v>252</v>
      </c>
      <c r="V303" s="18" t="s">
        <v>346</v>
      </c>
      <c r="W303" s="10"/>
      <c r="X303" s="18" t="s">
        <v>1459</v>
      </c>
      <c r="Y303" s="18" t="s">
        <v>1460</v>
      </c>
      <c r="Z303" s="10" t="s">
        <v>38</v>
      </c>
      <c r="AA303" s="10" t="s">
        <v>39</v>
      </c>
      <c r="AB303" s="10" t="s">
        <v>40</v>
      </c>
      <c r="AC303" s="10" t="s">
        <v>41</v>
      </c>
      <c r="AD303" s="18" t="s">
        <v>42</v>
      </c>
      <c r="AE303" s="10" t="s">
        <v>43</v>
      </c>
      <c r="AF303" s="10">
        <v>17034</v>
      </c>
      <c r="AG303" s="10">
        <v>17325</v>
      </c>
      <c r="AH303" s="10">
        <v>15596</v>
      </c>
      <c r="AI303" s="10">
        <v>14232</v>
      </c>
      <c r="AJ303" s="10">
        <v>9235</v>
      </c>
      <c r="AK303" s="10">
        <v>6340</v>
      </c>
      <c r="AL303" s="10">
        <v>3735</v>
      </c>
      <c r="AM303" s="10">
        <v>3708</v>
      </c>
      <c r="AN303" s="10">
        <v>3427</v>
      </c>
      <c r="AO303" s="10">
        <v>5119</v>
      </c>
      <c r="AP303" s="10">
        <v>23794</v>
      </c>
      <c r="AQ303" s="10">
        <v>17913</v>
      </c>
      <c r="AR303" s="10">
        <f t="shared" si="55"/>
        <v>137458</v>
      </c>
      <c r="AS303" s="10" t="s">
        <v>60</v>
      </c>
      <c r="AT303" s="10" t="s">
        <v>45</v>
      </c>
      <c r="AU303" s="18" t="s">
        <v>46</v>
      </c>
      <c r="AV303" s="10"/>
      <c r="AW303" s="46">
        <f t="shared" si="61"/>
        <v>0</v>
      </c>
      <c r="AX303" s="5">
        <f t="shared" si="56"/>
        <v>0</v>
      </c>
      <c r="AY303" s="10">
        <f>J6</f>
        <v>0</v>
      </c>
      <c r="AZ303" s="5">
        <f t="shared" si="53"/>
        <v>0</v>
      </c>
      <c r="BA303" s="10">
        <v>148.88999999999999</v>
      </c>
      <c r="BB303" s="5">
        <f t="shared" si="54"/>
        <v>1786.6799999999998</v>
      </c>
      <c r="BC303" s="6">
        <v>3.2969999999999999E-2</v>
      </c>
      <c r="BD303" s="5">
        <f t="shared" si="57"/>
        <v>4531.9902599999996</v>
      </c>
      <c r="BE303" s="5"/>
      <c r="BF303" s="5"/>
      <c r="BG303" s="7">
        <f t="shared" si="58"/>
        <v>6318.670259999999</v>
      </c>
      <c r="BH303" s="7">
        <f t="shared" si="59"/>
        <v>1453.2941597999998</v>
      </c>
      <c r="BI303" s="7">
        <f t="shared" si="60"/>
        <v>7771.9644197999987</v>
      </c>
    </row>
    <row r="304" spans="1:61" s="19" customFormat="1">
      <c r="A304" s="11" t="s">
        <v>2345</v>
      </c>
      <c r="B304" s="10" t="s">
        <v>24</v>
      </c>
      <c r="C304" s="10" t="s">
        <v>25</v>
      </c>
      <c r="D304" s="10" t="s">
        <v>26</v>
      </c>
      <c r="E304" s="10" t="s">
        <v>26</v>
      </c>
      <c r="F304" s="10" t="s">
        <v>27</v>
      </c>
      <c r="G304" s="18" t="s">
        <v>28</v>
      </c>
      <c r="H304" s="10"/>
      <c r="I304" s="18" t="s">
        <v>29</v>
      </c>
      <c r="J304" s="10" t="s">
        <v>1364</v>
      </c>
      <c r="K304" s="18" t="s">
        <v>1365</v>
      </c>
      <c r="L304" s="10" t="s">
        <v>26</v>
      </c>
      <c r="M304" s="10" t="s">
        <v>26</v>
      </c>
      <c r="N304" s="10" t="s">
        <v>1366</v>
      </c>
      <c r="O304" s="18" t="s">
        <v>151</v>
      </c>
      <c r="P304" s="10"/>
      <c r="Q304" s="10" t="s">
        <v>1364</v>
      </c>
      <c r="R304" s="18" t="s">
        <v>251</v>
      </c>
      <c r="S304" s="10" t="s">
        <v>26</v>
      </c>
      <c r="T304" s="10" t="s">
        <v>26</v>
      </c>
      <c r="U304" s="10" t="s">
        <v>252</v>
      </c>
      <c r="V304" s="18" t="s">
        <v>1461</v>
      </c>
      <c r="W304" s="10"/>
      <c r="X304" s="18" t="s">
        <v>1462</v>
      </c>
      <c r="Y304" s="18" t="s">
        <v>1463</v>
      </c>
      <c r="Z304" s="10" t="s">
        <v>38</v>
      </c>
      <c r="AA304" s="10" t="s">
        <v>39</v>
      </c>
      <c r="AB304" s="10" t="s">
        <v>40</v>
      </c>
      <c r="AC304" s="10" t="s">
        <v>41</v>
      </c>
      <c r="AD304" s="18" t="s">
        <v>42</v>
      </c>
      <c r="AE304" s="10" t="s">
        <v>43</v>
      </c>
      <c r="AF304" s="10">
        <v>34911</v>
      </c>
      <c r="AG304" s="10">
        <v>33987</v>
      </c>
      <c r="AH304" s="10">
        <v>30610</v>
      </c>
      <c r="AI304" s="10">
        <v>28231</v>
      </c>
      <c r="AJ304" s="10">
        <v>17731</v>
      </c>
      <c r="AK304" s="10">
        <v>13502</v>
      </c>
      <c r="AL304" s="10">
        <v>7064</v>
      </c>
      <c r="AM304" s="10">
        <v>6964</v>
      </c>
      <c r="AN304" s="10">
        <v>6594</v>
      </c>
      <c r="AO304" s="10">
        <v>9790</v>
      </c>
      <c r="AP304" s="10">
        <v>47052</v>
      </c>
      <c r="AQ304" s="10">
        <v>36446</v>
      </c>
      <c r="AR304" s="10">
        <f t="shared" si="55"/>
        <v>272882</v>
      </c>
      <c r="AS304" s="10" t="s">
        <v>60</v>
      </c>
      <c r="AT304" s="10" t="s">
        <v>45</v>
      </c>
      <c r="AU304" s="18" t="s">
        <v>46</v>
      </c>
      <c r="AV304" s="10"/>
      <c r="AW304" s="46">
        <f t="shared" si="61"/>
        <v>0</v>
      </c>
      <c r="AX304" s="5">
        <f t="shared" si="56"/>
        <v>0</v>
      </c>
      <c r="AY304" s="10">
        <f>J6</f>
        <v>0</v>
      </c>
      <c r="AZ304" s="5">
        <f t="shared" si="53"/>
        <v>0</v>
      </c>
      <c r="BA304" s="10">
        <v>148.88999999999999</v>
      </c>
      <c r="BB304" s="5">
        <f t="shared" si="54"/>
        <v>1786.6799999999998</v>
      </c>
      <c r="BC304" s="6">
        <v>3.2969999999999999E-2</v>
      </c>
      <c r="BD304" s="5">
        <f t="shared" si="57"/>
        <v>8996.919539999999</v>
      </c>
      <c r="BE304" s="5"/>
      <c r="BF304" s="5"/>
      <c r="BG304" s="7">
        <f t="shared" si="58"/>
        <v>10783.599539999999</v>
      </c>
      <c r="BH304" s="7">
        <f t="shared" si="59"/>
        <v>2480.2278941999998</v>
      </c>
      <c r="BI304" s="7">
        <f t="shared" si="60"/>
        <v>13263.827434199999</v>
      </c>
    </row>
    <row r="305" spans="1:61" s="19" customFormat="1">
      <c r="A305" s="11" t="s">
        <v>2346</v>
      </c>
      <c r="B305" s="10" t="s">
        <v>24</v>
      </c>
      <c r="C305" s="10" t="s">
        <v>25</v>
      </c>
      <c r="D305" s="10" t="s">
        <v>26</v>
      </c>
      <c r="E305" s="10" t="s">
        <v>26</v>
      </c>
      <c r="F305" s="10" t="s">
        <v>27</v>
      </c>
      <c r="G305" s="18" t="s">
        <v>28</v>
      </c>
      <c r="H305" s="10"/>
      <c r="I305" s="18" t="s">
        <v>29</v>
      </c>
      <c r="J305" s="10" t="s">
        <v>1364</v>
      </c>
      <c r="K305" s="18" t="s">
        <v>1365</v>
      </c>
      <c r="L305" s="10" t="s">
        <v>26</v>
      </c>
      <c r="M305" s="10" t="s">
        <v>26</v>
      </c>
      <c r="N305" s="10" t="s">
        <v>1366</v>
      </c>
      <c r="O305" s="18" t="s">
        <v>151</v>
      </c>
      <c r="P305" s="10"/>
      <c r="Q305" s="10" t="s">
        <v>1364</v>
      </c>
      <c r="R305" s="18" t="s">
        <v>251</v>
      </c>
      <c r="S305" s="10" t="s">
        <v>26</v>
      </c>
      <c r="T305" s="10" t="s">
        <v>26</v>
      </c>
      <c r="U305" s="10" t="s">
        <v>252</v>
      </c>
      <c r="V305" s="18" t="s">
        <v>1464</v>
      </c>
      <c r="W305" s="10"/>
      <c r="X305" s="18" t="s">
        <v>1465</v>
      </c>
      <c r="Y305" s="18" t="s">
        <v>1466</v>
      </c>
      <c r="Z305" s="10" t="s">
        <v>38</v>
      </c>
      <c r="AA305" s="10" t="s">
        <v>39</v>
      </c>
      <c r="AB305" s="10" t="s">
        <v>40</v>
      </c>
      <c r="AC305" s="10" t="s">
        <v>41</v>
      </c>
      <c r="AD305" s="18" t="s">
        <v>42</v>
      </c>
      <c r="AE305" s="10" t="s">
        <v>43</v>
      </c>
      <c r="AF305" s="10">
        <v>41669</v>
      </c>
      <c r="AG305" s="10">
        <v>42510</v>
      </c>
      <c r="AH305" s="10">
        <v>37860</v>
      </c>
      <c r="AI305" s="10">
        <v>35876</v>
      </c>
      <c r="AJ305" s="10">
        <v>24996</v>
      </c>
      <c r="AK305" s="10">
        <v>16694</v>
      </c>
      <c r="AL305" s="10">
        <v>8396</v>
      </c>
      <c r="AM305" s="10">
        <v>7902</v>
      </c>
      <c r="AN305" s="10">
        <v>7725</v>
      </c>
      <c r="AO305" s="10">
        <v>11582</v>
      </c>
      <c r="AP305" s="10">
        <v>24483</v>
      </c>
      <c r="AQ305" s="10">
        <v>16841</v>
      </c>
      <c r="AR305" s="10">
        <f t="shared" si="55"/>
        <v>276534</v>
      </c>
      <c r="AS305" s="10" t="s">
        <v>60</v>
      </c>
      <c r="AT305" s="10" t="s">
        <v>45</v>
      </c>
      <c r="AU305" s="18" t="s">
        <v>46</v>
      </c>
      <c r="AV305" s="10"/>
      <c r="AW305" s="46">
        <f t="shared" si="61"/>
        <v>0</v>
      </c>
      <c r="AX305" s="5">
        <f t="shared" si="56"/>
        <v>0</v>
      </c>
      <c r="AY305" s="10">
        <f>J6</f>
        <v>0</v>
      </c>
      <c r="AZ305" s="5">
        <f t="shared" si="53"/>
        <v>0</v>
      </c>
      <c r="BA305" s="10">
        <v>148.88999999999999</v>
      </c>
      <c r="BB305" s="5">
        <f t="shared" si="54"/>
        <v>1786.6799999999998</v>
      </c>
      <c r="BC305" s="6">
        <v>3.2969999999999999E-2</v>
      </c>
      <c r="BD305" s="5">
        <f t="shared" si="57"/>
        <v>9117.3259799999996</v>
      </c>
      <c r="BE305" s="5"/>
      <c r="BF305" s="5"/>
      <c r="BG305" s="7">
        <f t="shared" si="58"/>
        <v>10904.00598</v>
      </c>
      <c r="BH305" s="7">
        <f t="shared" si="59"/>
        <v>2507.9213754000002</v>
      </c>
      <c r="BI305" s="7">
        <f t="shared" si="60"/>
        <v>13411.927355399999</v>
      </c>
    </row>
    <row r="306" spans="1:61" s="19" customFormat="1">
      <c r="A306" s="11" t="s">
        <v>2347</v>
      </c>
      <c r="B306" s="10" t="s">
        <v>24</v>
      </c>
      <c r="C306" s="10" t="s">
        <v>25</v>
      </c>
      <c r="D306" s="10" t="s">
        <v>26</v>
      </c>
      <c r="E306" s="10" t="s">
        <v>26</v>
      </c>
      <c r="F306" s="10" t="s">
        <v>27</v>
      </c>
      <c r="G306" s="18" t="s">
        <v>28</v>
      </c>
      <c r="H306" s="10"/>
      <c r="I306" s="18" t="s">
        <v>29</v>
      </c>
      <c r="J306" s="10" t="s">
        <v>1364</v>
      </c>
      <c r="K306" s="18" t="s">
        <v>1365</v>
      </c>
      <c r="L306" s="10" t="s">
        <v>26</v>
      </c>
      <c r="M306" s="10" t="s">
        <v>26</v>
      </c>
      <c r="N306" s="10" t="s">
        <v>1366</v>
      </c>
      <c r="O306" s="18" t="s">
        <v>151</v>
      </c>
      <c r="P306" s="10"/>
      <c r="Q306" s="10" t="s">
        <v>1364</v>
      </c>
      <c r="R306" s="18" t="s">
        <v>322</v>
      </c>
      <c r="S306" s="10" t="s">
        <v>26</v>
      </c>
      <c r="T306" s="10" t="s">
        <v>26</v>
      </c>
      <c r="U306" s="10" t="s">
        <v>1467</v>
      </c>
      <c r="V306" s="18" t="s">
        <v>1428</v>
      </c>
      <c r="W306" s="10"/>
      <c r="X306" s="18" t="s">
        <v>1468</v>
      </c>
      <c r="Y306" s="18" t="s">
        <v>1469</v>
      </c>
      <c r="Z306" s="10" t="s">
        <v>38</v>
      </c>
      <c r="AA306" s="10" t="s">
        <v>39</v>
      </c>
      <c r="AB306" s="10" t="s">
        <v>40</v>
      </c>
      <c r="AC306" s="10" t="s">
        <v>41</v>
      </c>
      <c r="AD306" s="18" t="s">
        <v>42</v>
      </c>
      <c r="AE306" s="10" t="s">
        <v>43</v>
      </c>
      <c r="AF306" s="10">
        <v>18978</v>
      </c>
      <c r="AG306" s="10">
        <v>15865</v>
      </c>
      <c r="AH306" s="10">
        <v>12939</v>
      </c>
      <c r="AI306" s="10">
        <v>6201</v>
      </c>
      <c r="AJ306" s="10">
        <v>2788</v>
      </c>
      <c r="AK306" s="10">
        <v>0</v>
      </c>
      <c r="AL306" s="10">
        <v>0</v>
      </c>
      <c r="AM306" s="10">
        <v>0</v>
      </c>
      <c r="AN306" s="10">
        <v>674</v>
      </c>
      <c r="AO306" s="10">
        <v>9500</v>
      </c>
      <c r="AP306" s="10">
        <v>11171</v>
      </c>
      <c r="AQ306" s="10">
        <v>16573</v>
      </c>
      <c r="AR306" s="10">
        <f t="shared" si="55"/>
        <v>94689</v>
      </c>
      <c r="AS306" s="10" t="s">
        <v>60</v>
      </c>
      <c r="AT306" s="10" t="s">
        <v>45</v>
      </c>
      <c r="AU306" s="18" t="s">
        <v>46</v>
      </c>
      <c r="AV306" s="10"/>
      <c r="AW306" s="46">
        <f t="shared" si="61"/>
        <v>0</v>
      </c>
      <c r="AX306" s="5">
        <f t="shared" si="56"/>
        <v>0</v>
      </c>
      <c r="AY306" s="10">
        <f>J6</f>
        <v>0</v>
      </c>
      <c r="AZ306" s="5">
        <f t="shared" si="53"/>
        <v>0</v>
      </c>
      <c r="BA306" s="10">
        <v>148.88999999999999</v>
      </c>
      <c r="BB306" s="5">
        <f t="shared" si="54"/>
        <v>1786.6799999999998</v>
      </c>
      <c r="BC306" s="6">
        <v>3.2969999999999999E-2</v>
      </c>
      <c r="BD306" s="5">
        <f t="shared" si="57"/>
        <v>3121.89633</v>
      </c>
      <c r="BE306" s="5"/>
      <c r="BF306" s="5"/>
      <c r="BG306" s="7">
        <f t="shared" si="58"/>
        <v>4908.5763299999999</v>
      </c>
      <c r="BH306" s="7">
        <f t="shared" si="59"/>
        <v>1128.9725559000001</v>
      </c>
      <c r="BI306" s="7">
        <f t="shared" si="60"/>
        <v>6037.5488858999997</v>
      </c>
    </row>
    <row r="307" spans="1:61" s="19" customFormat="1">
      <c r="A307" s="11" t="s">
        <v>2348</v>
      </c>
      <c r="B307" s="10" t="s">
        <v>24</v>
      </c>
      <c r="C307" s="10" t="s">
        <v>25</v>
      </c>
      <c r="D307" s="10" t="s">
        <v>26</v>
      </c>
      <c r="E307" s="10" t="s">
        <v>26</v>
      </c>
      <c r="F307" s="10" t="s">
        <v>27</v>
      </c>
      <c r="G307" s="18" t="s">
        <v>28</v>
      </c>
      <c r="H307" s="10"/>
      <c r="I307" s="18" t="s">
        <v>29</v>
      </c>
      <c r="J307" s="10" t="s">
        <v>1364</v>
      </c>
      <c r="K307" s="18" t="s">
        <v>1365</v>
      </c>
      <c r="L307" s="10" t="s">
        <v>26</v>
      </c>
      <c r="M307" s="10" t="s">
        <v>26</v>
      </c>
      <c r="N307" s="10" t="s">
        <v>1366</v>
      </c>
      <c r="O307" s="18" t="s">
        <v>151</v>
      </c>
      <c r="P307" s="10"/>
      <c r="Q307" s="10" t="s">
        <v>1364</v>
      </c>
      <c r="R307" s="18" t="s">
        <v>1470</v>
      </c>
      <c r="S307" s="10" t="s">
        <v>26</v>
      </c>
      <c r="T307" s="10" t="s">
        <v>26</v>
      </c>
      <c r="U307" s="10" t="s">
        <v>1471</v>
      </c>
      <c r="V307" s="18" t="s">
        <v>33</v>
      </c>
      <c r="W307" s="10"/>
      <c r="X307" s="18" t="s">
        <v>1472</v>
      </c>
      <c r="Y307" s="18" t="s">
        <v>1473</v>
      </c>
      <c r="Z307" s="10" t="s">
        <v>38</v>
      </c>
      <c r="AA307" s="10" t="s">
        <v>39</v>
      </c>
      <c r="AB307" s="10" t="s">
        <v>40</v>
      </c>
      <c r="AC307" s="10" t="s">
        <v>41</v>
      </c>
      <c r="AD307" s="18" t="s">
        <v>42</v>
      </c>
      <c r="AE307" s="10" t="s">
        <v>43</v>
      </c>
      <c r="AF307" s="10">
        <v>20811</v>
      </c>
      <c r="AG307" s="10">
        <v>18897</v>
      </c>
      <c r="AH307" s="10">
        <v>14945</v>
      </c>
      <c r="AI307" s="10">
        <v>12011</v>
      </c>
      <c r="AJ307" s="10">
        <v>5014</v>
      </c>
      <c r="AK307" s="10">
        <v>0</v>
      </c>
      <c r="AL307" s="10">
        <v>0</v>
      </c>
      <c r="AM307" s="10">
        <v>0</v>
      </c>
      <c r="AN307" s="10">
        <v>0</v>
      </c>
      <c r="AO307" s="10">
        <v>11394</v>
      </c>
      <c r="AP307" s="10">
        <v>17606</v>
      </c>
      <c r="AQ307" s="10">
        <v>17606</v>
      </c>
      <c r="AR307" s="10">
        <f t="shared" si="55"/>
        <v>118284</v>
      </c>
      <c r="AS307" s="10" t="s">
        <v>60</v>
      </c>
      <c r="AT307" s="10" t="s">
        <v>45</v>
      </c>
      <c r="AU307" s="18" t="s">
        <v>46</v>
      </c>
      <c r="AV307" s="10"/>
      <c r="AW307" s="46">
        <f t="shared" si="61"/>
        <v>0</v>
      </c>
      <c r="AX307" s="5">
        <f t="shared" si="56"/>
        <v>0</v>
      </c>
      <c r="AY307" s="10">
        <f>J6</f>
        <v>0</v>
      </c>
      <c r="AZ307" s="5">
        <f t="shared" si="53"/>
        <v>0</v>
      </c>
      <c r="BA307" s="10">
        <v>148.88999999999999</v>
      </c>
      <c r="BB307" s="5">
        <f t="shared" si="54"/>
        <v>1786.6799999999998</v>
      </c>
      <c r="BC307" s="6">
        <v>3.2969999999999999E-2</v>
      </c>
      <c r="BD307" s="5">
        <f t="shared" si="57"/>
        <v>3899.82348</v>
      </c>
      <c r="BE307" s="5"/>
      <c r="BF307" s="5"/>
      <c r="BG307" s="7">
        <f t="shared" si="58"/>
        <v>5686.5034799999994</v>
      </c>
      <c r="BH307" s="7">
        <f t="shared" si="59"/>
        <v>1307.8958003999999</v>
      </c>
      <c r="BI307" s="7">
        <f t="shared" si="60"/>
        <v>6994.399280399999</v>
      </c>
    </row>
    <row r="308" spans="1:61" s="19" customFormat="1">
      <c r="A308" s="11" t="s">
        <v>2349</v>
      </c>
      <c r="B308" s="10" t="s">
        <v>24</v>
      </c>
      <c r="C308" s="10" t="s">
        <v>25</v>
      </c>
      <c r="D308" s="10" t="s">
        <v>26</v>
      </c>
      <c r="E308" s="10" t="s">
        <v>26</v>
      </c>
      <c r="F308" s="10" t="s">
        <v>27</v>
      </c>
      <c r="G308" s="18" t="s">
        <v>28</v>
      </c>
      <c r="H308" s="10"/>
      <c r="I308" s="18" t="s">
        <v>29</v>
      </c>
      <c r="J308" s="10" t="s">
        <v>1364</v>
      </c>
      <c r="K308" s="18" t="s">
        <v>1365</v>
      </c>
      <c r="L308" s="10" t="s">
        <v>26</v>
      </c>
      <c r="M308" s="10" t="s">
        <v>26</v>
      </c>
      <c r="N308" s="10" t="s">
        <v>1366</v>
      </c>
      <c r="O308" s="18" t="s">
        <v>151</v>
      </c>
      <c r="P308" s="10"/>
      <c r="Q308" s="10" t="s">
        <v>1364</v>
      </c>
      <c r="R308" s="18" t="s">
        <v>1474</v>
      </c>
      <c r="S308" s="10" t="s">
        <v>26</v>
      </c>
      <c r="T308" s="10" t="s">
        <v>26</v>
      </c>
      <c r="U308" s="10" t="s">
        <v>1475</v>
      </c>
      <c r="V308" s="18" t="s">
        <v>335</v>
      </c>
      <c r="W308" s="10"/>
      <c r="X308" s="18" t="s">
        <v>1476</v>
      </c>
      <c r="Y308" s="18" t="s">
        <v>1477</v>
      </c>
      <c r="Z308" s="10" t="s">
        <v>38</v>
      </c>
      <c r="AA308" s="10" t="s">
        <v>39</v>
      </c>
      <c r="AB308" s="10" t="s">
        <v>40</v>
      </c>
      <c r="AC308" s="10" t="s">
        <v>41</v>
      </c>
      <c r="AD308" s="18" t="s">
        <v>42</v>
      </c>
      <c r="AE308" s="10" t="s">
        <v>43</v>
      </c>
      <c r="AF308" s="10">
        <v>16812</v>
      </c>
      <c r="AG308" s="10">
        <v>13267</v>
      </c>
      <c r="AH308" s="10">
        <v>14567</v>
      </c>
      <c r="AI308" s="10">
        <v>13497</v>
      </c>
      <c r="AJ308" s="10">
        <v>5821</v>
      </c>
      <c r="AK308" s="10">
        <v>5362</v>
      </c>
      <c r="AL308" s="10">
        <v>2043</v>
      </c>
      <c r="AM308" s="10">
        <v>2103</v>
      </c>
      <c r="AN308" s="10">
        <v>1844</v>
      </c>
      <c r="AO308" s="10">
        <v>3932</v>
      </c>
      <c r="AP308" s="10">
        <v>19069</v>
      </c>
      <c r="AQ308" s="10">
        <v>18781</v>
      </c>
      <c r="AR308" s="10">
        <f t="shared" si="55"/>
        <v>117098</v>
      </c>
      <c r="AS308" s="10" t="s">
        <v>60</v>
      </c>
      <c r="AT308" s="10" t="s">
        <v>45</v>
      </c>
      <c r="AU308" s="18" t="s">
        <v>46</v>
      </c>
      <c r="AV308" s="10"/>
      <c r="AW308" s="46">
        <f t="shared" si="61"/>
        <v>0</v>
      </c>
      <c r="AX308" s="5">
        <f t="shared" si="56"/>
        <v>0</v>
      </c>
      <c r="AY308" s="10">
        <f>J6</f>
        <v>0</v>
      </c>
      <c r="AZ308" s="5">
        <f t="shared" si="53"/>
        <v>0</v>
      </c>
      <c r="BA308" s="10">
        <v>148.88999999999999</v>
      </c>
      <c r="BB308" s="5">
        <f t="shared" si="54"/>
        <v>1786.6799999999998</v>
      </c>
      <c r="BC308" s="6">
        <v>3.2969999999999999E-2</v>
      </c>
      <c r="BD308" s="5">
        <f t="shared" si="57"/>
        <v>3860.7210599999999</v>
      </c>
      <c r="BE308" s="5"/>
      <c r="BF308" s="5"/>
      <c r="BG308" s="7">
        <f t="shared" si="58"/>
        <v>5647.4010600000001</v>
      </c>
      <c r="BH308" s="7">
        <f t="shared" si="59"/>
        <v>1298.9022438000002</v>
      </c>
      <c r="BI308" s="7">
        <f t="shared" si="60"/>
        <v>6946.3033038000003</v>
      </c>
    </row>
    <row r="309" spans="1:61" s="19" customFormat="1">
      <c r="A309" s="11" t="s">
        <v>2350</v>
      </c>
      <c r="B309" s="10" t="s">
        <v>24</v>
      </c>
      <c r="C309" s="10" t="s">
        <v>25</v>
      </c>
      <c r="D309" s="10" t="s">
        <v>26</v>
      </c>
      <c r="E309" s="10" t="s">
        <v>26</v>
      </c>
      <c r="F309" s="10" t="s">
        <v>27</v>
      </c>
      <c r="G309" s="18" t="s">
        <v>28</v>
      </c>
      <c r="H309" s="10"/>
      <c r="I309" s="18" t="s">
        <v>29</v>
      </c>
      <c r="J309" s="10" t="s">
        <v>1364</v>
      </c>
      <c r="K309" s="18" t="s">
        <v>1365</v>
      </c>
      <c r="L309" s="10" t="s">
        <v>26</v>
      </c>
      <c r="M309" s="10" t="s">
        <v>26</v>
      </c>
      <c r="N309" s="10" t="s">
        <v>1366</v>
      </c>
      <c r="O309" s="18" t="s">
        <v>151</v>
      </c>
      <c r="P309" s="10"/>
      <c r="Q309" s="10" t="s">
        <v>1364</v>
      </c>
      <c r="R309" s="18" t="s">
        <v>1478</v>
      </c>
      <c r="S309" s="10" t="s">
        <v>26</v>
      </c>
      <c r="T309" s="10" t="s">
        <v>26</v>
      </c>
      <c r="U309" s="10" t="s">
        <v>1479</v>
      </c>
      <c r="V309" s="18" t="s">
        <v>1480</v>
      </c>
      <c r="W309" s="10"/>
      <c r="X309" s="18" t="s">
        <v>1481</v>
      </c>
      <c r="Y309" s="18" t="s">
        <v>1482</v>
      </c>
      <c r="Z309" s="10" t="s">
        <v>38</v>
      </c>
      <c r="AA309" s="10" t="s">
        <v>39</v>
      </c>
      <c r="AB309" s="10" t="s">
        <v>40</v>
      </c>
      <c r="AC309" s="10" t="s">
        <v>41</v>
      </c>
      <c r="AD309" s="18" t="s">
        <v>42</v>
      </c>
      <c r="AE309" s="10" t="s">
        <v>43</v>
      </c>
      <c r="AF309" s="10">
        <v>23254</v>
      </c>
      <c r="AG309" s="10">
        <v>18590</v>
      </c>
      <c r="AH309" s="10">
        <v>15620</v>
      </c>
      <c r="AI309" s="10">
        <v>6936</v>
      </c>
      <c r="AJ309" s="10">
        <v>3097</v>
      </c>
      <c r="AK309" s="10">
        <v>0</v>
      </c>
      <c r="AL309" s="10">
        <v>0</v>
      </c>
      <c r="AM309" s="10">
        <v>0</v>
      </c>
      <c r="AN309" s="10">
        <v>0</v>
      </c>
      <c r="AO309" s="10">
        <v>12304</v>
      </c>
      <c r="AP309" s="10">
        <v>16740</v>
      </c>
      <c r="AQ309" s="10">
        <v>23832</v>
      </c>
      <c r="AR309" s="10">
        <f t="shared" si="55"/>
        <v>120373</v>
      </c>
      <c r="AS309" s="10" t="s">
        <v>88</v>
      </c>
      <c r="AT309" s="10" t="s">
        <v>45</v>
      </c>
      <c r="AU309" s="18" t="s">
        <v>189</v>
      </c>
      <c r="AV309" s="10">
        <v>8760</v>
      </c>
      <c r="AW309" s="46">
        <f t="shared" si="61"/>
        <v>0</v>
      </c>
      <c r="AX309" s="5">
        <f t="shared" si="56"/>
        <v>0</v>
      </c>
      <c r="AY309" s="10">
        <f>K6</f>
        <v>0</v>
      </c>
      <c r="AZ309" s="5">
        <f t="shared" si="53"/>
        <v>0</v>
      </c>
      <c r="BA309" s="10">
        <v>4.6699999999999997E-3</v>
      </c>
      <c r="BB309" s="5">
        <f>BA309*AV309*AU309</f>
        <v>7200.0191999999997</v>
      </c>
      <c r="BC309" s="10">
        <v>1.7250000000000001E-2</v>
      </c>
      <c r="BD309" s="5">
        <f t="shared" si="57"/>
        <v>2076.4342500000002</v>
      </c>
      <c r="BE309" s="10"/>
      <c r="BF309" s="10"/>
      <c r="BG309" s="7">
        <f t="shared" si="58"/>
        <v>9276.4534500000009</v>
      </c>
      <c r="BH309" s="7">
        <f t="shared" si="59"/>
        <v>2133.5842935000005</v>
      </c>
      <c r="BI309" s="7">
        <f t="shared" si="60"/>
        <v>11410.037743500001</v>
      </c>
    </row>
    <row r="310" spans="1:61" s="19" customFormat="1">
      <c r="A310" s="11" t="s">
        <v>2351</v>
      </c>
      <c r="B310" s="10" t="s">
        <v>24</v>
      </c>
      <c r="C310" s="10" t="s">
        <v>25</v>
      </c>
      <c r="D310" s="10" t="s">
        <v>26</v>
      </c>
      <c r="E310" s="10" t="s">
        <v>26</v>
      </c>
      <c r="F310" s="10" t="s">
        <v>27</v>
      </c>
      <c r="G310" s="18" t="s">
        <v>28</v>
      </c>
      <c r="H310" s="10"/>
      <c r="I310" s="18" t="s">
        <v>29</v>
      </c>
      <c r="J310" s="10" t="s">
        <v>1364</v>
      </c>
      <c r="K310" s="18" t="s">
        <v>1365</v>
      </c>
      <c r="L310" s="10" t="s">
        <v>26</v>
      </c>
      <c r="M310" s="10" t="s">
        <v>26</v>
      </c>
      <c r="N310" s="10" t="s">
        <v>1366</v>
      </c>
      <c r="O310" s="18" t="s">
        <v>151</v>
      </c>
      <c r="P310" s="10"/>
      <c r="Q310" s="10" t="s">
        <v>1364</v>
      </c>
      <c r="R310" s="18" t="s">
        <v>1383</v>
      </c>
      <c r="S310" s="10" t="s">
        <v>26</v>
      </c>
      <c r="T310" s="10" t="s">
        <v>26</v>
      </c>
      <c r="U310" s="10" t="s">
        <v>1384</v>
      </c>
      <c r="V310" s="18" t="s">
        <v>1483</v>
      </c>
      <c r="W310" s="10"/>
      <c r="X310" s="18" t="s">
        <v>1484</v>
      </c>
      <c r="Y310" s="18" t="s">
        <v>1485</v>
      </c>
      <c r="Z310" s="10" t="s">
        <v>38</v>
      </c>
      <c r="AA310" s="10" t="s">
        <v>39</v>
      </c>
      <c r="AB310" s="10" t="s">
        <v>40</v>
      </c>
      <c r="AC310" s="10" t="s">
        <v>41</v>
      </c>
      <c r="AD310" s="18" t="s">
        <v>42</v>
      </c>
      <c r="AE310" s="10" t="s">
        <v>43</v>
      </c>
      <c r="AF310" s="10">
        <v>62168</v>
      </c>
      <c r="AG310" s="10">
        <v>52321</v>
      </c>
      <c r="AH310" s="10">
        <v>39681</v>
      </c>
      <c r="AI310" s="10">
        <v>39681</v>
      </c>
      <c r="AJ310" s="10">
        <v>19989</v>
      </c>
      <c r="AK310" s="10">
        <v>8006</v>
      </c>
      <c r="AL310" s="10">
        <v>9422</v>
      </c>
      <c r="AM310" s="10">
        <v>8968</v>
      </c>
      <c r="AN310" s="10">
        <v>14111</v>
      </c>
      <c r="AO310" s="10">
        <v>37637</v>
      </c>
      <c r="AP310" s="10">
        <v>54855</v>
      </c>
      <c r="AQ310" s="10">
        <v>65923</v>
      </c>
      <c r="AR310" s="10">
        <f t="shared" si="55"/>
        <v>412762</v>
      </c>
      <c r="AS310" s="10" t="s">
        <v>88</v>
      </c>
      <c r="AT310" s="10" t="s">
        <v>45</v>
      </c>
      <c r="AU310" s="18" t="s">
        <v>818</v>
      </c>
      <c r="AV310" s="10">
        <v>8760</v>
      </c>
      <c r="AW310" s="46">
        <f t="shared" si="61"/>
        <v>0</v>
      </c>
      <c r="AX310" s="5">
        <f t="shared" si="56"/>
        <v>0</v>
      </c>
      <c r="AY310" s="10">
        <f>K6</f>
        <v>0</v>
      </c>
      <c r="AZ310" s="5">
        <f t="shared" si="53"/>
        <v>0</v>
      </c>
      <c r="BA310" s="10">
        <v>4.6699999999999997E-3</v>
      </c>
      <c r="BB310" s="5">
        <f>BA310*AV310*AU310</f>
        <v>11209.120799999999</v>
      </c>
      <c r="BC310" s="10">
        <v>1.7250000000000001E-2</v>
      </c>
      <c r="BD310" s="5">
        <f t="shared" si="57"/>
        <v>7120.1445000000003</v>
      </c>
      <c r="BE310" s="10"/>
      <c r="BF310" s="10"/>
      <c r="BG310" s="7">
        <f t="shared" si="58"/>
        <v>18329.265299999999</v>
      </c>
      <c r="BH310" s="7">
        <f t="shared" si="59"/>
        <v>4215.7310189999998</v>
      </c>
      <c r="BI310" s="7">
        <f t="shared" si="60"/>
        <v>22544.996318999998</v>
      </c>
    </row>
    <row r="311" spans="1:61" s="19" customFormat="1">
      <c r="A311" s="11" t="s">
        <v>2352</v>
      </c>
      <c r="B311" s="10" t="s">
        <v>24</v>
      </c>
      <c r="C311" s="10" t="s">
        <v>25</v>
      </c>
      <c r="D311" s="10" t="s">
        <v>26</v>
      </c>
      <c r="E311" s="10" t="s">
        <v>26</v>
      </c>
      <c r="F311" s="10" t="s">
        <v>27</v>
      </c>
      <c r="G311" s="18" t="s">
        <v>28</v>
      </c>
      <c r="H311" s="10"/>
      <c r="I311" s="18" t="s">
        <v>29</v>
      </c>
      <c r="J311" s="10" t="s">
        <v>1364</v>
      </c>
      <c r="K311" s="18" t="s">
        <v>1365</v>
      </c>
      <c r="L311" s="10" t="s">
        <v>26</v>
      </c>
      <c r="M311" s="10" t="s">
        <v>26</v>
      </c>
      <c r="N311" s="10" t="s">
        <v>1366</v>
      </c>
      <c r="O311" s="18" t="s">
        <v>151</v>
      </c>
      <c r="P311" s="10"/>
      <c r="Q311" s="10" t="s">
        <v>1364</v>
      </c>
      <c r="R311" s="18" t="s">
        <v>1367</v>
      </c>
      <c r="S311" s="10" t="s">
        <v>26</v>
      </c>
      <c r="T311" s="10" t="s">
        <v>26</v>
      </c>
      <c r="U311" s="10" t="s">
        <v>1368</v>
      </c>
      <c r="V311" s="18" t="s">
        <v>103</v>
      </c>
      <c r="W311" s="10"/>
      <c r="X311" s="18" t="s">
        <v>1486</v>
      </c>
      <c r="Y311" s="18" t="s">
        <v>1487</v>
      </c>
      <c r="Z311" s="10" t="s">
        <v>38</v>
      </c>
      <c r="AA311" s="10" t="s">
        <v>39</v>
      </c>
      <c r="AB311" s="10" t="s">
        <v>40</v>
      </c>
      <c r="AC311" s="10" t="s">
        <v>41</v>
      </c>
      <c r="AD311" s="18" t="s">
        <v>42</v>
      </c>
      <c r="AE311" s="10" t="s">
        <v>43</v>
      </c>
      <c r="AF311" s="10">
        <v>34684</v>
      </c>
      <c r="AG311" s="10">
        <v>31094</v>
      </c>
      <c r="AH311" s="10">
        <v>28426</v>
      </c>
      <c r="AI311" s="10">
        <v>19966</v>
      </c>
      <c r="AJ311" s="10">
        <v>13085</v>
      </c>
      <c r="AK311" s="10">
        <v>7136</v>
      </c>
      <c r="AL311" s="10">
        <v>6735</v>
      </c>
      <c r="AM311" s="10">
        <v>6191</v>
      </c>
      <c r="AN311" s="10">
        <v>10563</v>
      </c>
      <c r="AO311" s="10">
        <v>28762</v>
      </c>
      <c r="AP311" s="10">
        <v>35013</v>
      </c>
      <c r="AQ311" s="10">
        <v>44506</v>
      </c>
      <c r="AR311" s="10">
        <f t="shared" si="55"/>
        <v>266161</v>
      </c>
      <c r="AS311" s="10" t="s">
        <v>88</v>
      </c>
      <c r="AT311" s="10" t="s">
        <v>45</v>
      </c>
      <c r="AU311" s="18" t="s">
        <v>189</v>
      </c>
      <c r="AV311" s="10">
        <v>8760</v>
      </c>
      <c r="AW311" s="46">
        <f t="shared" si="61"/>
        <v>0</v>
      </c>
      <c r="AX311" s="5">
        <f t="shared" si="56"/>
        <v>0</v>
      </c>
      <c r="AY311" s="10">
        <f>K6</f>
        <v>0</v>
      </c>
      <c r="AZ311" s="5">
        <f t="shared" si="53"/>
        <v>0</v>
      </c>
      <c r="BA311" s="10">
        <v>4.6699999999999997E-3</v>
      </c>
      <c r="BB311" s="5">
        <f>BA311*AV311*AU311</f>
        <v>7200.0191999999997</v>
      </c>
      <c r="BC311" s="10">
        <v>1.7250000000000001E-2</v>
      </c>
      <c r="BD311" s="5">
        <f t="shared" si="57"/>
        <v>4591.2772500000001</v>
      </c>
      <c r="BE311" s="10"/>
      <c r="BF311" s="10"/>
      <c r="BG311" s="7">
        <f t="shared" si="58"/>
        <v>11791.29645</v>
      </c>
      <c r="BH311" s="7">
        <f t="shared" si="59"/>
        <v>2711.9981834999999</v>
      </c>
      <c r="BI311" s="7">
        <f t="shared" si="60"/>
        <v>14503.2946335</v>
      </c>
    </row>
    <row r="312" spans="1:61" s="19" customFormat="1">
      <c r="A312" s="11" t="s">
        <v>2353</v>
      </c>
      <c r="B312" s="10" t="s">
        <v>1488</v>
      </c>
      <c r="C312" s="10" t="s">
        <v>25</v>
      </c>
      <c r="D312" s="10" t="s">
        <v>26</v>
      </c>
      <c r="E312" s="10" t="s">
        <v>26</v>
      </c>
      <c r="F312" s="10" t="s">
        <v>27</v>
      </c>
      <c r="G312" s="18" t="s">
        <v>28</v>
      </c>
      <c r="H312" s="10"/>
      <c r="I312" s="18" t="s">
        <v>29</v>
      </c>
      <c r="J312" s="10" t="s">
        <v>1489</v>
      </c>
      <c r="K312" s="18" t="s">
        <v>25</v>
      </c>
      <c r="L312" s="10" t="s">
        <v>26</v>
      </c>
      <c r="M312" s="10" t="s">
        <v>26</v>
      </c>
      <c r="N312" s="10" t="s">
        <v>61</v>
      </c>
      <c r="O312" s="49" t="s">
        <v>28</v>
      </c>
      <c r="P312" s="10"/>
      <c r="Q312" s="10" t="s">
        <v>2538</v>
      </c>
      <c r="R312" s="18" t="s">
        <v>1490</v>
      </c>
      <c r="S312" s="10" t="s">
        <v>26</v>
      </c>
      <c r="T312" s="10" t="s">
        <v>26</v>
      </c>
      <c r="U312" s="10" t="s">
        <v>1491</v>
      </c>
      <c r="V312" s="18" t="s">
        <v>1492</v>
      </c>
      <c r="W312" s="10"/>
      <c r="X312" s="18" t="s">
        <v>1493</v>
      </c>
      <c r="Y312" s="18" t="s">
        <v>1494</v>
      </c>
      <c r="Z312" s="10" t="s">
        <v>38</v>
      </c>
      <c r="AA312" s="10" t="s">
        <v>39</v>
      </c>
      <c r="AB312" s="10" t="s">
        <v>40</v>
      </c>
      <c r="AC312" s="10" t="s">
        <v>41</v>
      </c>
      <c r="AD312" s="18" t="s">
        <v>42</v>
      </c>
      <c r="AE312" s="10" t="s">
        <v>43</v>
      </c>
      <c r="AF312" s="10">
        <v>0</v>
      </c>
      <c r="AG312" s="10">
        <v>0</v>
      </c>
      <c r="AH312" s="10">
        <v>15069</v>
      </c>
      <c r="AI312" s="10">
        <v>0</v>
      </c>
      <c r="AJ312" s="10">
        <v>2759</v>
      </c>
      <c r="AK312" s="10">
        <v>0</v>
      </c>
      <c r="AL312" s="10">
        <v>1397</v>
      </c>
      <c r="AM312" s="10">
        <v>0</v>
      </c>
      <c r="AN312" s="10">
        <v>396</v>
      </c>
      <c r="AO312" s="10">
        <v>0</v>
      </c>
      <c r="AP312" s="10">
        <v>5531</v>
      </c>
      <c r="AQ312" s="10">
        <v>5567</v>
      </c>
      <c r="AR312" s="10">
        <f t="shared" si="55"/>
        <v>30719</v>
      </c>
      <c r="AS312" s="10" t="s">
        <v>99</v>
      </c>
      <c r="AT312" s="10" t="s">
        <v>45</v>
      </c>
      <c r="AU312" s="18" t="s">
        <v>46</v>
      </c>
      <c r="AV312" s="10"/>
      <c r="AW312" s="46">
        <f t="shared" si="61"/>
        <v>0</v>
      </c>
      <c r="AX312" s="5">
        <f t="shared" si="56"/>
        <v>0</v>
      </c>
      <c r="AY312" s="10">
        <f>I6</f>
        <v>0</v>
      </c>
      <c r="AZ312" s="5">
        <f t="shared" si="53"/>
        <v>0</v>
      </c>
      <c r="BA312" s="10">
        <v>30.84</v>
      </c>
      <c r="BB312" s="5">
        <f>BA312*12</f>
        <v>370.08</v>
      </c>
      <c r="BC312" s="6">
        <v>3.3070000000000002E-2</v>
      </c>
      <c r="BD312" s="5">
        <f t="shared" si="57"/>
        <v>1015.87733</v>
      </c>
      <c r="BE312" s="5"/>
      <c r="BF312" s="5"/>
      <c r="BG312" s="7">
        <f t="shared" si="58"/>
        <v>1385.95733</v>
      </c>
      <c r="BH312" s="7">
        <f t="shared" si="59"/>
        <v>318.7701859</v>
      </c>
      <c r="BI312" s="7">
        <f t="shared" si="60"/>
        <v>1704.7275159000001</v>
      </c>
    </row>
    <row r="313" spans="1:61" s="19" customFormat="1">
      <c r="A313" s="11" t="s">
        <v>2354</v>
      </c>
      <c r="B313" s="10" t="s">
        <v>1488</v>
      </c>
      <c r="C313" s="10" t="s">
        <v>25</v>
      </c>
      <c r="D313" s="10" t="s">
        <v>26</v>
      </c>
      <c r="E313" s="10" t="s">
        <v>26</v>
      </c>
      <c r="F313" s="10" t="s">
        <v>27</v>
      </c>
      <c r="G313" s="18" t="s">
        <v>28</v>
      </c>
      <c r="H313" s="10"/>
      <c r="I313" s="18" t="s">
        <v>29</v>
      </c>
      <c r="J313" s="10" t="s">
        <v>1489</v>
      </c>
      <c r="K313" s="18" t="s">
        <v>25</v>
      </c>
      <c r="L313" s="10" t="s">
        <v>26</v>
      </c>
      <c r="M313" s="10" t="s">
        <v>26</v>
      </c>
      <c r="N313" s="10" t="s">
        <v>61</v>
      </c>
      <c r="O313" s="49" t="s">
        <v>28</v>
      </c>
      <c r="P313" s="10"/>
      <c r="Q313" s="10" t="s">
        <v>2537</v>
      </c>
      <c r="R313" s="18" t="s">
        <v>1490</v>
      </c>
      <c r="S313" s="10" t="s">
        <v>26</v>
      </c>
      <c r="T313" s="10" t="s">
        <v>26</v>
      </c>
      <c r="U313" s="10" t="s">
        <v>1495</v>
      </c>
      <c r="V313" s="18" t="s">
        <v>1496</v>
      </c>
      <c r="W313" s="10"/>
      <c r="X313" s="18" t="s">
        <v>1497</v>
      </c>
      <c r="Y313" s="18" t="s">
        <v>1498</v>
      </c>
      <c r="Z313" s="10" t="s">
        <v>38</v>
      </c>
      <c r="AA313" s="10" t="s">
        <v>1499</v>
      </c>
      <c r="AB313" s="10" t="s">
        <v>40</v>
      </c>
      <c r="AC313" s="10" t="s">
        <v>41</v>
      </c>
      <c r="AD313" s="18" t="s">
        <v>42</v>
      </c>
      <c r="AE313" s="10" t="s">
        <v>43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8334</v>
      </c>
      <c r="AQ313" s="10">
        <v>13667</v>
      </c>
      <c r="AR313" s="10">
        <f t="shared" si="55"/>
        <v>22001</v>
      </c>
      <c r="AS313" s="10" t="s">
        <v>99</v>
      </c>
      <c r="AT313" s="10" t="s">
        <v>45</v>
      </c>
      <c r="AU313" s="10"/>
      <c r="AV313" s="10"/>
      <c r="AW313" s="46">
        <f t="shared" si="61"/>
        <v>0</v>
      </c>
      <c r="AX313" s="5">
        <f t="shared" si="56"/>
        <v>0</v>
      </c>
      <c r="AY313" s="10">
        <f>I6</f>
        <v>0</v>
      </c>
      <c r="AZ313" s="5">
        <f t="shared" si="53"/>
        <v>0</v>
      </c>
      <c r="BA313" s="10">
        <v>30.84</v>
      </c>
      <c r="BB313" s="5">
        <f>BA313*12</f>
        <v>370.08</v>
      </c>
      <c r="BC313" s="6">
        <v>3.3070000000000002E-2</v>
      </c>
      <c r="BD313" s="5">
        <f t="shared" si="57"/>
        <v>727.57307000000003</v>
      </c>
      <c r="BE313" s="5"/>
      <c r="BF313" s="5"/>
      <c r="BG313" s="7">
        <f t="shared" si="58"/>
        <v>1097.6530700000001</v>
      </c>
      <c r="BH313" s="7">
        <f t="shared" si="59"/>
        <v>252.46020610000002</v>
      </c>
      <c r="BI313" s="7">
        <f t="shared" si="60"/>
        <v>1350.1132761000001</v>
      </c>
    </row>
    <row r="314" spans="1:61" s="19" customFormat="1">
      <c r="A314" s="11" t="s">
        <v>2355</v>
      </c>
      <c r="B314" s="10" t="s">
        <v>1500</v>
      </c>
      <c r="C314" s="10" t="s">
        <v>1501</v>
      </c>
      <c r="D314" s="10" t="s">
        <v>26</v>
      </c>
      <c r="E314" s="10" t="s">
        <v>26</v>
      </c>
      <c r="F314" s="10" t="s">
        <v>1502</v>
      </c>
      <c r="G314" s="18" t="s">
        <v>293</v>
      </c>
      <c r="H314" s="10"/>
      <c r="I314" s="18" t="s">
        <v>1503</v>
      </c>
      <c r="J314" s="10" t="s">
        <v>1504</v>
      </c>
      <c r="K314" s="18" t="s">
        <v>1501</v>
      </c>
      <c r="L314" s="10" t="s">
        <v>26</v>
      </c>
      <c r="M314" s="10" t="s">
        <v>26</v>
      </c>
      <c r="N314" s="10" t="s">
        <v>1502</v>
      </c>
      <c r="O314" s="18" t="s">
        <v>293</v>
      </c>
      <c r="P314" s="10"/>
      <c r="Q314" s="10" t="s">
        <v>1505</v>
      </c>
      <c r="R314" s="18" t="s">
        <v>1506</v>
      </c>
      <c r="S314" s="10" t="s">
        <v>684</v>
      </c>
      <c r="T314" s="10" t="s">
        <v>684</v>
      </c>
      <c r="U314" s="10" t="s">
        <v>1507</v>
      </c>
      <c r="V314" s="18" t="s">
        <v>1508</v>
      </c>
      <c r="W314" s="18" t="s">
        <v>1509</v>
      </c>
      <c r="X314" s="18" t="s">
        <v>1510</v>
      </c>
      <c r="Y314" s="18" t="s">
        <v>1511</v>
      </c>
      <c r="Z314" s="10" t="s">
        <v>38</v>
      </c>
      <c r="AA314" s="10" t="s">
        <v>39</v>
      </c>
      <c r="AB314" s="10" t="s">
        <v>40</v>
      </c>
      <c r="AC314" s="10" t="s">
        <v>41</v>
      </c>
      <c r="AD314" s="18" t="s">
        <v>42</v>
      </c>
      <c r="AE314" s="10" t="s">
        <v>43</v>
      </c>
      <c r="AF314" s="10">
        <v>0</v>
      </c>
      <c r="AG314" s="10">
        <v>1890</v>
      </c>
      <c r="AH314" s="10">
        <v>0</v>
      </c>
      <c r="AI314" s="10">
        <v>1890</v>
      </c>
      <c r="AJ314" s="10">
        <v>0</v>
      </c>
      <c r="AK314" s="10">
        <v>1740</v>
      </c>
      <c r="AL314" s="10">
        <v>0</v>
      </c>
      <c r="AM314" s="10">
        <v>1900</v>
      </c>
      <c r="AN314" s="10">
        <v>0</v>
      </c>
      <c r="AO314" s="10">
        <v>1900</v>
      </c>
      <c r="AP314" s="10">
        <v>0</v>
      </c>
      <c r="AQ314" s="10">
        <v>1900</v>
      </c>
      <c r="AR314" s="10">
        <f t="shared" si="55"/>
        <v>11220</v>
      </c>
      <c r="AS314" s="10" t="s">
        <v>304</v>
      </c>
      <c r="AT314" s="10" t="s">
        <v>45</v>
      </c>
      <c r="AU314" s="18" t="s">
        <v>46</v>
      </c>
      <c r="AV314" s="10"/>
      <c r="AW314" s="46">
        <f t="shared" si="61"/>
        <v>0</v>
      </c>
      <c r="AX314" s="5">
        <f t="shared" si="56"/>
        <v>0</v>
      </c>
      <c r="AY314" s="10">
        <f>H6</f>
        <v>0</v>
      </c>
      <c r="AZ314" s="5">
        <f t="shared" si="53"/>
        <v>0</v>
      </c>
      <c r="BA314" s="10">
        <v>9.48</v>
      </c>
      <c r="BB314" s="5">
        <f>BA314*12</f>
        <v>113.76</v>
      </c>
      <c r="BC314" s="6">
        <v>3.5580000000000001E-2</v>
      </c>
      <c r="BD314" s="5">
        <f t="shared" si="57"/>
        <v>399.20760000000001</v>
      </c>
      <c r="BE314" s="5"/>
      <c r="BF314" s="5"/>
      <c r="BG314" s="7">
        <f t="shared" si="58"/>
        <v>512.96760000000006</v>
      </c>
      <c r="BH314" s="7">
        <f t="shared" si="59"/>
        <v>117.98254800000002</v>
      </c>
      <c r="BI314" s="7">
        <f t="shared" si="60"/>
        <v>630.95014800000013</v>
      </c>
    </row>
    <row r="315" spans="1:61" s="19" customFormat="1">
      <c r="A315" s="11" t="s">
        <v>2356</v>
      </c>
      <c r="B315" s="10" t="s">
        <v>1512</v>
      </c>
      <c r="C315" s="10" t="s">
        <v>1513</v>
      </c>
      <c r="D315" s="10" t="s">
        <v>26</v>
      </c>
      <c r="E315" s="10" t="s">
        <v>26</v>
      </c>
      <c r="F315" s="10" t="s">
        <v>1514</v>
      </c>
      <c r="G315" s="18" t="s">
        <v>1515</v>
      </c>
      <c r="H315" s="10"/>
      <c r="I315" s="18" t="s">
        <v>1516</v>
      </c>
      <c r="J315" s="10" t="s">
        <v>1517</v>
      </c>
      <c r="K315" s="18" t="s">
        <v>1518</v>
      </c>
      <c r="L315" s="10" t="s">
        <v>26</v>
      </c>
      <c r="M315" s="10" t="s">
        <v>26</v>
      </c>
      <c r="N315" s="10" t="s">
        <v>1519</v>
      </c>
      <c r="O315" s="18" t="s">
        <v>506</v>
      </c>
      <c r="P315" s="10"/>
      <c r="Q315" s="10" t="s">
        <v>1512</v>
      </c>
      <c r="R315" s="18" t="s">
        <v>1518</v>
      </c>
      <c r="S315" s="10" t="s">
        <v>26</v>
      </c>
      <c r="T315" s="10" t="s">
        <v>26</v>
      </c>
      <c r="U315" s="10" t="s">
        <v>1520</v>
      </c>
      <c r="V315" s="18" t="s">
        <v>506</v>
      </c>
      <c r="W315" s="10"/>
      <c r="X315" s="18" t="s">
        <v>1521</v>
      </c>
      <c r="Y315" s="18" t="s">
        <v>1522</v>
      </c>
      <c r="Z315" s="10" t="s">
        <v>38</v>
      </c>
      <c r="AA315" s="10" t="s">
        <v>39</v>
      </c>
      <c r="AB315" s="10" t="s">
        <v>40</v>
      </c>
      <c r="AC315" s="10" t="s">
        <v>41</v>
      </c>
      <c r="AD315" s="18" t="s">
        <v>42</v>
      </c>
      <c r="AE315" s="10" t="s">
        <v>43</v>
      </c>
      <c r="AF315" s="10">
        <v>4929</v>
      </c>
      <c r="AG315" s="10">
        <v>0</v>
      </c>
      <c r="AH315" s="10">
        <v>4984</v>
      </c>
      <c r="AI315" s="10">
        <v>0</v>
      </c>
      <c r="AJ315" s="10">
        <v>3708</v>
      </c>
      <c r="AK315" s="10">
        <v>0</v>
      </c>
      <c r="AL315" s="10">
        <v>292</v>
      </c>
      <c r="AM315" s="10">
        <v>0</v>
      </c>
      <c r="AN315" s="10">
        <v>73</v>
      </c>
      <c r="AO315" s="10">
        <v>0</v>
      </c>
      <c r="AP315" s="10">
        <v>2824</v>
      </c>
      <c r="AQ315" s="10">
        <v>3462</v>
      </c>
      <c r="AR315" s="10">
        <f t="shared" si="55"/>
        <v>20272</v>
      </c>
      <c r="AS315" s="10" t="s">
        <v>99</v>
      </c>
      <c r="AT315" s="10" t="s">
        <v>45</v>
      </c>
      <c r="AU315" s="18" t="s">
        <v>46</v>
      </c>
      <c r="AV315" s="10"/>
      <c r="AW315" s="46">
        <f t="shared" si="61"/>
        <v>0</v>
      </c>
      <c r="AX315" s="5">
        <f t="shared" si="56"/>
        <v>0</v>
      </c>
      <c r="AY315" s="10">
        <f>I6</f>
        <v>0</v>
      </c>
      <c r="AZ315" s="5">
        <f t="shared" si="53"/>
        <v>0</v>
      </c>
      <c r="BA315" s="10">
        <v>30.84</v>
      </c>
      <c r="BB315" s="5">
        <f>BA315*12</f>
        <v>370.08</v>
      </c>
      <c r="BC315" s="6">
        <v>3.3070000000000002E-2</v>
      </c>
      <c r="BD315" s="5">
        <f t="shared" si="57"/>
        <v>670.39503999999999</v>
      </c>
      <c r="BE315" s="5"/>
      <c r="BF315" s="5"/>
      <c r="BG315" s="7">
        <f t="shared" si="58"/>
        <v>1040.47504</v>
      </c>
      <c r="BH315" s="7">
        <f t="shared" si="59"/>
        <v>239.30925920000001</v>
      </c>
      <c r="BI315" s="7">
        <f t="shared" si="60"/>
        <v>1279.7842992000001</v>
      </c>
    </row>
    <row r="316" spans="1:61" s="19" customFormat="1">
      <c r="A316" s="11" t="s">
        <v>2357</v>
      </c>
      <c r="B316" s="10" t="s">
        <v>1512</v>
      </c>
      <c r="C316" s="10" t="s">
        <v>1513</v>
      </c>
      <c r="D316" s="10" t="s">
        <v>26</v>
      </c>
      <c r="E316" s="10" t="s">
        <v>26</v>
      </c>
      <c r="F316" s="10" t="s">
        <v>1514</v>
      </c>
      <c r="G316" s="18" t="s">
        <v>1515</v>
      </c>
      <c r="H316" s="10"/>
      <c r="I316" s="18" t="s">
        <v>1516</v>
      </c>
      <c r="J316" s="10" t="s">
        <v>1523</v>
      </c>
      <c r="K316" s="18" t="s">
        <v>1524</v>
      </c>
      <c r="L316" s="10" t="s">
        <v>26</v>
      </c>
      <c r="M316" s="10" t="s">
        <v>26</v>
      </c>
      <c r="N316" s="10" t="s">
        <v>1525</v>
      </c>
      <c r="O316" s="18" t="s">
        <v>1526</v>
      </c>
      <c r="P316" s="10"/>
      <c r="Q316" s="10" t="s">
        <v>1512</v>
      </c>
      <c r="R316" s="18" t="s">
        <v>1524</v>
      </c>
      <c r="S316" s="10" t="s">
        <v>26</v>
      </c>
      <c r="T316" s="10" t="s">
        <v>26</v>
      </c>
      <c r="U316" s="10" t="s">
        <v>1527</v>
      </c>
      <c r="V316" s="18" t="s">
        <v>1526</v>
      </c>
      <c r="W316" s="10"/>
      <c r="X316" s="18" t="s">
        <v>1528</v>
      </c>
      <c r="Y316" s="18" t="s">
        <v>1529</v>
      </c>
      <c r="Z316" s="10" t="s">
        <v>38</v>
      </c>
      <c r="AA316" s="10" t="s">
        <v>39</v>
      </c>
      <c r="AB316" s="10" t="s">
        <v>40</v>
      </c>
      <c r="AC316" s="10" t="s">
        <v>41</v>
      </c>
      <c r="AD316" s="18" t="s">
        <v>42</v>
      </c>
      <c r="AE316" s="10" t="s">
        <v>43</v>
      </c>
      <c r="AF316" s="10">
        <v>12555</v>
      </c>
      <c r="AG316" s="10">
        <v>9011</v>
      </c>
      <c r="AH316" s="10">
        <v>8091</v>
      </c>
      <c r="AI316" s="10">
        <v>4729</v>
      </c>
      <c r="AJ316" s="10">
        <v>4018</v>
      </c>
      <c r="AK316" s="10">
        <v>1786</v>
      </c>
      <c r="AL316" s="10">
        <v>1986</v>
      </c>
      <c r="AM316" s="10">
        <v>1758</v>
      </c>
      <c r="AN316" s="10">
        <v>2159</v>
      </c>
      <c r="AO316" s="10">
        <v>3271</v>
      </c>
      <c r="AP316" s="10">
        <v>6806</v>
      </c>
      <c r="AQ316" s="10">
        <v>9694</v>
      </c>
      <c r="AR316" s="10">
        <f t="shared" si="55"/>
        <v>65864</v>
      </c>
      <c r="AS316" s="10" t="s">
        <v>88</v>
      </c>
      <c r="AT316" s="10" t="s">
        <v>45</v>
      </c>
      <c r="AU316" s="18" t="s">
        <v>818</v>
      </c>
      <c r="AV316" s="10">
        <v>8760</v>
      </c>
      <c r="AW316" s="46">
        <f t="shared" si="61"/>
        <v>0</v>
      </c>
      <c r="AX316" s="5">
        <f t="shared" si="56"/>
        <v>0</v>
      </c>
      <c r="AY316" s="10">
        <f>K6</f>
        <v>0</v>
      </c>
      <c r="AZ316" s="5">
        <f t="shared" si="53"/>
        <v>0</v>
      </c>
      <c r="BA316" s="10">
        <v>4.6699999999999997E-3</v>
      </c>
      <c r="BB316" s="5">
        <f>BA316*AV316*AU316</f>
        <v>11209.120799999999</v>
      </c>
      <c r="BC316" s="10">
        <v>1.7250000000000001E-2</v>
      </c>
      <c r="BD316" s="5">
        <f t="shared" si="57"/>
        <v>1136.154</v>
      </c>
      <c r="BE316" s="10"/>
      <c r="BF316" s="10"/>
      <c r="BG316" s="7">
        <f t="shared" si="58"/>
        <v>12345.274799999999</v>
      </c>
      <c r="BH316" s="7">
        <f t="shared" si="59"/>
        <v>2839.413204</v>
      </c>
      <c r="BI316" s="7">
        <f t="shared" si="60"/>
        <v>15184.688004</v>
      </c>
    </row>
    <row r="317" spans="1:61" s="19" customFormat="1">
      <c r="A317" s="11" t="s">
        <v>2358</v>
      </c>
      <c r="B317" s="10" t="s">
        <v>1512</v>
      </c>
      <c r="C317" s="10" t="s">
        <v>1513</v>
      </c>
      <c r="D317" s="10" t="s">
        <v>26</v>
      </c>
      <c r="E317" s="10" t="s">
        <v>26</v>
      </c>
      <c r="F317" s="10" t="s">
        <v>1514</v>
      </c>
      <c r="G317" s="18" t="s">
        <v>1515</v>
      </c>
      <c r="H317" s="10"/>
      <c r="I317" s="18" t="s">
        <v>1516</v>
      </c>
      <c r="J317" s="10" t="s">
        <v>1530</v>
      </c>
      <c r="K317" s="18" t="s">
        <v>1531</v>
      </c>
      <c r="L317" s="10" t="s">
        <v>26</v>
      </c>
      <c r="M317" s="10" t="s">
        <v>26</v>
      </c>
      <c r="N317" s="10" t="s">
        <v>1532</v>
      </c>
      <c r="O317" s="18" t="s">
        <v>1533</v>
      </c>
      <c r="P317" s="10"/>
      <c r="Q317" s="10" t="s">
        <v>1512</v>
      </c>
      <c r="R317" s="18" t="s">
        <v>1531</v>
      </c>
      <c r="S317" s="10" t="s">
        <v>26</v>
      </c>
      <c r="T317" s="10" t="s">
        <v>26</v>
      </c>
      <c r="U317" s="10" t="s">
        <v>1534</v>
      </c>
      <c r="V317" s="18" t="s">
        <v>1533</v>
      </c>
      <c r="W317" s="10"/>
      <c r="X317" s="18" t="s">
        <v>1535</v>
      </c>
      <c r="Y317" s="18" t="s">
        <v>1536</v>
      </c>
      <c r="Z317" s="10" t="s">
        <v>38</v>
      </c>
      <c r="AA317" s="10" t="s">
        <v>39</v>
      </c>
      <c r="AB317" s="10" t="s">
        <v>40</v>
      </c>
      <c r="AC317" s="10" t="s">
        <v>41</v>
      </c>
      <c r="AD317" s="18" t="s">
        <v>42</v>
      </c>
      <c r="AE317" s="10" t="s">
        <v>43</v>
      </c>
      <c r="AF317" s="10">
        <v>3626</v>
      </c>
      <c r="AG317" s="10">
        <v>0</v>
      </c>
      <c r="AH317" s="10">
        <v>1430</v>
      </c>
      <c r="AI317" s="10">
        <v>0</v>
      </c>
      <c r="AJ317" s="10">
        <v>1503</v>
      </c>
      <c r="AK317" s="10">
        <v>0</v>
      </c>
      <c r="AL317" s="10">
        <v>1503</v>
      </c>
      <c r="AM317" s="10">
        <v>0</v>
      </c>
      <c r="AN317" s="10">
        <v>1503</v>
      </c>
      <c r="AO317" s="10">
        <v>0</v>
      </c>
      <c r="AP317" s="10">
        <v>100</v>
      </c>
      <c r="AQ317" s="10">
        <v>0</v>
      </c>
      <c r="AR317" s="10">
        <f t="shared" si="55"/>
        <v>9665</v>
      </c>
      <c r="AS317" s="10" t="s">
        <v>304</v>
      </c>
      <c r="AT317" s="10" t="s">
        <v>45</v>
      </c>
      <c r="AU317" s="18" t="s">
        <v>46</v>
      </c>
      <c r="AV317" s="10"/>
      <c r="AW317" s="46">
        <f t="shared" si="61"/>
        <v>0</v>
      </c>
      <c r="AX317" s="5">
        <f t="shared" si="56"/>
        <v>0</v>
      </c>
      <c r="AY317" s="10">
        <f>H6</f>
        <v>0</v>
      </c>
      <c r="AZ317" s="5">
        <f t="shared" si="53"/>
        <v>0</v>
      </c>
      <c r="BA317" s="10">
        <v>9.48</v>
      </c>
      <c r="BB317" s="5">
        <f t="shared" ref="BB317:BB362" si="62">BA317*12</f>
        <v>113.76</v>
      </c>
      <c r="BC317" s="6">
        <v>3.5580000000000001E-2</v>
      </c>
      <c r="BD317" s="5">
        <f t="shared" si="57"/>
        <v>343.88069999999999</v>
      </c>
      <c r="BE317" s="5"/>
      <c r="BF317" s="5"/>
      <c r="BG317" s="7">
        <f t="shared" si="58"/>
        <v>457.64069999999998</v>
      </c>
      <c r="BH317" s="7">
        <f t="shared" si="59"/>
        <v>105.257361</v>
      </c>
      <c r="BI317" s="7">
        <f t="shared" si="60"/>
        <v>562.89806099999998</v>
      </c>
    </row>
    <row r="318" spans="1:61" s="19" customFormat="1">
      <c r="A318" s="11" t="s">
        <v>2359</v>
      </c>
      <c r="B318" s="10" t="s">
        <v>1512</v>
      </c>
      <c r="C318" s="10" t="s">
        <v>1513</v>
      </c>
      <c r="D318" s="10" t="s">
        <v>26</v>
      </c>
      <c r="E318" s="10" t="s">
        <v>26</v>
      </c>
      <c r="F318" s="10" t="s">
        <v>1514</v>
      </c>
      <c r="G318" s="18" t="s">
        <v>1515</v>
      </c>
      <c r="H318" s="10"/>
      <c r="I318" s="18" t="s">
        <v>1516</v>
      </c>
      <c r="J318" s="10" t="s">
        <v>1537</v>
      </c>
      <c r="K318" s="18" t="s">
        <v>1538</v>
      </c>
      <c r="L318" s="10" t="s">
        <v>26</v>
      </c>
      <c r="M318" s="10" t="s">
        <v>26</v>
      </c>
      <c r="N318" s="10" t="s">
        <v>1539</v>
      </c>
      <c r="O318" s="18" t="s">
        <v>290</v>
      </c>
      <c r="P318" s="10"/>
      <c r="Q318" s="10" t="s">
        <v>1512</v>
      </c>
      <c r="R318" s="18" t="s">
        <v>1538</v>
      </c>
      <c r="S318" s="10" t="s">
        <v>26</v>
      </c>
      <c r="T318" s="10" t="s">
        <v>26</v>
      </c>
      <c r="U318" s="10" t="s">
        <v>1540</v>
      </c>
      <c r="V318" s="18" t="s">
        <v>290</v>
      </c>
      <c r="W318" s="10"/>
      <c r="X318" s="18" t="s">
        <v>1541</v>
      </c>
      <c r="Y318" s="18" t="s">
        <v>1542</v>
      </c>
      <c r="Z318" s="10" t="s">
        <v>38</v>
      </c>
      <c r="AA318" s="10" t="s">
        <v>39</v>
      </c>
      <c r="AB318" s="10" t="s">
        <v>40</v>
      </c>
      <c r="AC318" s="10" t="s">
        <v>41</v>
      </c>
      <c r="AD318" s="18" t="s">
        <v>42</v>
      </c>
      <c r="AE318" s="10" t="s">
        <v>43</v>
      </c>
      <c r="AF318" s="10">
        <v>9011</v>
      </c>
      <c r="AG318" s="10">
        <v>0</v>
      </c>
      <c r="AH318" s="10">
        <v>8646</v>
      </c>
      <c r="AI318" s="10">
        <v>0</v>
      </c>
      <c r="AJ318" s="10">
        <v>4719</v>
      </c>
      <c r="AK318" s="10">
        <v>0</v>
      </c>
      <c r="AL318" s="10">
        <v>774</v>
      </c>
      <c r="AM318" s="10">
        <v>0</v>
      </c>
      <c r="AN318" s="10">
        <v>465</v>
      </c>
      <c r="AO318" s="10">
        <v>0</v>
      </c>
      <c r="AP318" s="10">
        <v>5813</v>
      </c>
      <c r="AQ318" s="10">
        <v>5722</v>
      </c>
      <c r="AR318" s="10">
        <f t="shared" si="55"/>
        <v>35150</v>
      </c>
      <c r="AS318" s="10" t="s">
        <v>99</v>
      </c>
      <c r="AT318" s="10" t="s">
        <v>45</v>
      </c>
      <c r="AU318" s="18" t="s">
        <v>46</v>
      </c>
      <c r="AV318" s="10"/>
      <c r="AW318" s="46">
        <f t="shared" si="61"/>
        <v>0</v>
      </c>
      <c r="AX318" s="5">
        <f t="shared" si="56"/>
        <v>0</v>
      </c>
      <c r="AY318" s="10">
        <f>I6</f>
        <v>0</v>
      </c>
      <c r="AZ318" s="5">
        <f t="shared" si="53"/>
        <v>0</v>
      </c>
      <c r="BA318" s="10">
        <v>30.84</v>
      </c>
      <c r="BB318" s="5">
        <f t="shared" si="62"/>
        <v>370.08</v>
      </c>
      <c r="BC318" s="6">
        <v>3.3070000000000002E-2</v>
      </c>
      <c r="BD318" s="5">
        <f t="shared" si="57"/>
        <v>1162.4105000000002</v>
      </c>
      <c r="BE318" s="5"/>
      <c r="BF318" s="5"/>
      <c r="BG318" s="7">
        <f t="shared" si="58"/>
        <v>1532.4905000000001</v>
      </c>
      <c r="BH318" s="7">
        <f t="shared" si="59"/>
        <v>352.47281500000003</v>
      </c>
      <c r="BI318" s="7">
        <f t="shared" si="60"/>
        <v>1884.9633150000002</v>
      </c>
    </row>
    <row r="319" spans="1:61" s="19" customFormat="1">
      <c r="A319" s="11" t="s">
        <v>2360</v>
      </c>
      <c r="B319" s="10" t="s">
        <v>1512</v>
      </c>
      <c r="C319" s="10" t="s">
        <v>1513</v>
      </c>
      <c r="D319" s="10" t="s">
        <v>26</v>
      </c>
      <c r="E319" s="10" t="s">
        <v>26</v>
      </c>
      <c r="F319" s="10" t="s">
        <v>1514</v>
      </c>
      <c r="G319" s="18" t="s">
        <v>1515</v>
      </c>
      <c r="H319" s="10"/>
      <c r="I319" s="18" t="s">
        <v>1516</v>
      </c>
      <c r="J319" s="10" t="s">
        <v>1543</v>
      </c>
      <c r="K319" s="18" t="s">
        <v>1544</v>
      </c>
      <c r="L319" s="10" t="s">
        <v>26</v>
      </c>
      <c r="M319" s="10" t="s">
        <v>26</v>
      </c>
      <c r="N319" s="10" t="s">
        <v>1000</v>
      </c>
      <c r="O319" s="18" t="s">
        <v>1545</v>
      </c>
      <c r="P319" s="10"/>
      <c r="Q319" s="10" t="s">
        <v>1512</v>
      </c>
      <c r="R319" s="18" t="s">
        <v>1544</v>
      </c>
      <c r="S319" s="10" t="s">
        <v>26</v>
      </c>
      <c r="T319" s="10" t="s">
        <v>26</v>
      </c>
      <c r="U319" s="10" t="s">
        <v>1546</v>
      </c>
      <c r="V319" s="18" t="s">
        <v>1545</v>
      </c>
      <c r="W319" s="10"/>
      <c r="X319" s="18" t="s">
        <v>1547</v>
      </c>
      <c r="Y319" s="18" t="s">
        <v>1548</v>
      </c>
      <c r="Z319" s="10" t="s">
        <v>38</v>
      </c>
      <c r="AA319" s="10" t="s">
        <v>39</v>
      </c>
      <c r="AB319" s="10" t="s">
        <v>40</v>
      </c>
      <c r="AC319" s="10" t="s">
        <v>41</v>
      </c>
      <c r="AD319" s="18" t="s">
        <v>42</v>
      </c>
      <c r="AE319" s="10" t="s">
        <v>43</v>
      </c>
      <c r="AF319" s="10">
        <v>2879</v>
      </c>
      <c r="AG319" s="10">
        <v>0</v>
      </c>
      <c r="AH319" s="10">
        <v>6505</v>
      </c>
      <c r="AI319" s="10">
        <v>0</v>
      </c>
      <c r="AJ319" s="10">
        <v>4883</v>
      </c>
      <c r="AK319" s="10">
        <v>0</v>
      </c>
      <c r="AL319" s="10">
        <v>1358</v>
      </c>
      <c r="AM319" s="10">
        <v>0</v>
      </c>
      <c r="AN319" s="10">
        <v>219</v>
      </c>
      <c r="AO319" s="10">
        <v>0</v>
      </c>
      <c r="AP319" s="10">
        <v>4911</v>
      </c>
      <c r="AQ319" s="10">
        <v>6879</v>
      </c>
      <c r="AR319" s="10">
        <f t="shared" si="55"/>
        <v>27634</v>
      </c>
      <c r="AS319" s="10" t="s">
        <v>99</v>
      </c>
      <c r="AT319" s="10" t="s">
        <v>45</v>
      </c>
      <c r="AU319" s="18" t="s">
        <v>46</v>
      </c>
      <c r="AV319" s="10"/>
      <c r="AW319" s="46">
        <f t="shared" si="61"/>
        <v>0</v>
      </c>
      <c r="AX319" s="5">
        <f t="shared" si="56"/>
        <v>0</v>
      </c>
      <c r="AY319" s="10">
        <f>I6</f>
        <v>0</v>
      </c>
      <c r="AZ319" s="5">
        <f t="shared" si="53"/>
        <v>0</v>
      </c>
      <c r="BA319" s="10">
        <v>30.84</v>
      </c>
      <c r="BB319" s="5">
        <f t="shared" si="62"/>
        <v>370.08</v>
      </c>
      <c r="BC319" s="6">
        <v>3.3070000000000002E-2</v>
      </c>
      <c r="BD319" s="5">
        <f t="shared" si="57"/>
        <v>913.85638000000006</v>
      </c>
      <c r="BE319" s="5"/>
      <c r="BF319" s="5"/>
      <c r="BG319" s="7">
        <f t="shared" si="58"/>
        <v>1283.9363800000001</v>
      </c>
      <c r="BH319" s="7">
        <f t="shared" si="59"/>
        <v>295.30536740000002</v>
      </c>
      <c r="BI319" s="7">
        <f t="shared" si="60"/>
        <v>1579.2417474000001</v>
      </c>
    </row>
    <row r="320" spans="1:61" s="19" customFormat="1">
      <c r="A320" s="11" t="s">
        <v>2361</v>
      </c>
      <c r="B320" s="10" t="s">
        <v>1512</v>
      </c>
      <c r="C320" s="10" t="s">
        <v>1513</v>
      </c>
      <c r="D320" s="10" t="s">
        <v>26</v>
      </c>
      <c r="E320" s="10" t="s">
        <v>26</v>
      </c>
      <c r="F320" s="10" t="s">
        <v>1514</v>
      </c>
      <c r="G320" s="18" t="s">
        <v>1515</v>
      </c>
      <c r="H320" s="10"/>
      <c r="I320" s="18" t="s">
        <v>1516</v>
      </c>
      <c r="J320" s="10" t="s">
        <v>1543</v>
      </c>
      <c r="K320" s="18" t="s">
        <v>1544</v>
      </c>
      <c r="L320" s="10" t="s">
        <v>26</v>
      </c>
      <c r="M320" s="10" t="s">
        <v>26</v>
      </c>
      <c r="N320" s="10" t="s">
        <v>1000</v>
      </c>
      <c r="O320" s="18" t="s">
        <v>1545</v>
      </c>
      <c r="P320" s="10"/>
      <c r="Q320" s="10" t="s">
        <v>1549</v>
      </c>
      <c r="R320" s="18" t="s">
        <v>186</v>
      </c>
      <c r="S320" s="10" t="s">
        <v>26</v>
      </c>
      <c r="T320" s="10" t="s">
        <v>26</v>
      </c>
      <c r="U320" s="10" t="s">
        <v>1550</v>
      </c>
      <c r="V320" s="18" t="s">
        <v>151</v>
      </c>
      <c r="W320" s="10"/>
      <c r="X320" s="18" t="s">
        <v>1551</v>
      </c>
      <c r="Y320" s="18" t="s">
        <v>1552</v>
      </c>
      <c r="Z320" s="10" t="s">
        <v>38</v>
      </c>
      <c r="AA320" s="10" t="s">
        <v>39</v>
      </c>
      <c r="AB320" s="10" t="s">
        <v>1553</v>
      </c>
      <c r="AC320" s="10" t="s">
        <v>41</v>
      </c>
      <c r="AD320" s="18" t="s">
        <v>42</v>
      </c>
      <c r="AE320" s="10" t="s">
        <v>43</v>
      </c>
      <c r="AF320" s="10">
        <v>4155</v>
      </c>
      <c r="AG320" s="10">
        <v>8697</v>
      </c>
      <c r="AH320" s="10">
        <v>0</v>
      </c>
      <c r="AI320" s="10">
        <v>9068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f t="shared" si="55"/>
        <v>21920</v>
      </c>
      <c r="AS320" s="10" t="s">
        <v>99</v>
      </c>
      <c r="AT320" s="10" t="s">
        <v>45</v>
      </c>
      <c r="AU320" s="10"/>
      <c r="AV320" s="10"/>
      <c r="AW320" s="46">
        <f t="shared" si="61"/>
        <v>0</v>
      </c>
      <c r="AX320" s="5">
        <f t="shared" si="56"/>
        <v>0</v>
      </c>
      <c r="AY320" s="10">
        <f>I6</f>
        <v>0</v>
      </c>
      <c r="AZ320" s="5">
        <f t="shared" si="53"/>
        <v>0</v>
      </c>
      <c r="BA320" s="10">
        <v>30.84</v>
      </c>
      <c r="BB320" s="5">
        <f t="shared" si="62"/>
        <v>370.08</v>
      </c>
      <c r="BC320" s="6">
        <v>3.3070000000000002E-2</v>
      </c>
      <c r="BD320" s="5">
        <f t="shared" si="57"/>
        <v>724.89440000000002</v>
      </c>
      <c r="BE320" s="5"/>
      <c r="BF320" s="5"/>
      <c r="BG320" s="7">
        <f t="shared" si="58"/>
        <v>1094.9744000000001</v>
      </c>
      <c r="BH320" s="7">
        <f t="shared" si="59"/>
        <v>251.84411200000002</v>
      </c>
      <c r="BI320" s="7">
        <f t="shared" si="60"/>
        <v>1346.8185120000001</v>
      </c>
    </row>
    <row r="321" spans="1:61" s="19" customFormat="1">
      <c r="A321" s="11" t="s">
        <v>2362</v>
      </c>
      <c r="B321" s="10" t="s">
        <v>1554</v>
      </c>
      <c r="C321" s="10" t="s">
        <v>1004</v>
      </c>
      <c r="D321" s="10" t="s">
        <v>26</v>
      </c>
      <c r="E321" s="10" t="s">
        <v>26</v>
      </c>
      <c r="F321" s="10" t="s">
        <v>1005</v>
      </c>
      <c r="G321" s="18" t="s">
        <v>1555</v>
      </c>
      <c r="H321" s="10"/>
      <c r="I321" s="18" t="s">
        <v>1556</v>
      </c>
      <c r="J321" s="10" t="s">
        <v>1554</v>
      </c>
      <c r="K321" s="18" t="s">
        <v>1557</v>
      </c>
      <c r="L321" s="10" t="s">
        <v>26</v>
      </c>
      <c r="M321" s="10" t="s">
        <v>26</v>
      </c>
      <c r="N321" s="10" t="s">
        <v>1558</v>
      </c>
      <c r="O321" s="18" t="s">
        <v>1559</v>
      </c>
      <c r="P321" s="10"/>
      <c r="Q321" s="10" t="s">
        <v>1554</v>
      </c>
      <c r="R321" s="18" t="s">
        <v>1557</v>
      </c>
      <c r="S321" s="10" t="s">
        <v>26</v>
      </c>
      <c r="T321" s="10" t="s">
        <v>26</v>
      </c>
      <c r="U321" s="10" t="s">
        <v>1558</v>
      </c>
      <c r="V321" s="18" t="s">
        <v>1559</v>
      </c>
      <c r="W321" s="10"/>
      <c r="X321" s="18" t="s">
        <v>1560</v>
      </c>
      <c r="Y321" s="18" t="s">
        <v>1561</v>
      </c>
      <c r="Z321" s="10" t="s">
        <v>38</v>
      </c>
      <c r="AA321" s="10" t="s">
        <v>39</v>
      </c>
      <c r="AB321" s="10" t="s">
        <v>40</v>
      </c>
      <c r="AC321" s="10" t="s">
        <v>41</v>
      </c>
      <c r="AD321" s="18" t="s">
        <v>42</v>
      </c>
      <c r="AE321" s="10" t="s">
        <v>43</v>
      </c>
      <c r="AF321" s="10">
        <v>6968</v>
      </c>
      <c r="AG321" s="10">
        <v>0</v>
      </c>
      <c r="AH321" s="10">
        <v>0</v>
      </c>
      <c r="AI321" s="10">
        <v>5546</v>
      </c>
      <c r="AJ321" s="10">
        <v>0</v>
      </c>
      <c r="AK321" s="10">
        <v>1503</v>
      </c>
      <c r="AL321" s="10">
        <v>0</v>
      </c>
      <c r="AM321" s="10">
        <v>0</v>
      </c>
      <c r="AN321" s="10">
        <v>765</v>
      </c>
      <c r="AO321" s="10">
        <v>1034</v>
      </c>
      <c r="AP321" s="10">
        <v>0</v>
      </c>
      <c r="AQ321" s="10">
        <v>2598</v>
      </c>
      <c r="AR321" s="10">
        <f t="shared" si="55"/>
        <v>18414</v>
      </c>
      <c r="AS321" s="10" t="s">
        <v>99</v>
      </c>
      <c r="AT321" s="10" t="s">
        <v>45</v>
      </c>
      <c r="AU321" s="18" t="s">
        <v>46</v>
      </c>
      <c r="AV321" s="10"/>
      <c r="AW321" s="46">
        <f t="shared" si="61"/>
        <v>0</v>
      </c>
      <c r="AX321" s="5">
        <f t="shared" si="56"/>
        <v>0</v>
      </c>
      <c r="AY321" s="10">
        <f>I6</f>
        <v>0</v>
      </c>
      <c r="AZ321" s="5">
        <f t="shared" si="53"/>
        <v>0</v>
      </c>
      <c r="BA321" s="10">
        <v>30.84</v>
      </c>
      <c r="BB321" s="5">
        <f t="shared" si="62"/>
        <v>370.08</v>
      </c>
      <c r="BC321" s="6">
        <v>3.3070000000000002E-2</v>
      </c>
      <c r="BD321" s="5">
        <f t="shared" si="57"/>
        <v>608.95098000000007</v>
      </c>
      <c r="BE321" s="5"/>
      <c r="BF321" s="5"/>
      <c r="BG321" s="7">
        <f t="shared" si="58"/>
        <v>979.03098</v>
      </c>
      <c r="BH321" s="7">
        <f t="shared" si="59"/>
        <v>225.17712540000002</v>
      </c>
      <c r="BI321" s="7">
        <f t="shared" si="60"/>
        <v>1204.2081054</v>
      </c>
    </row>
    <row r="322" spans="1:61" s="19" customFormat="1">
      <c r="A322" s="11" t="s">
        <v>2363</v>
      </c>
      <c r="B322" s="10" t="s">
        <v>1562</v>
      </c>
      <c r="C322" s="10" t="s">
        <v>1563</v>
      </c>
      <c r="D322" s="10" t="s">
        <v>26</v>
      </c>
      <c r="E322" s="10" t="s">
        <v>26</v>
      </c>
      <c r="F322" s="10" t="s">
        <v>1564</v>
      </c>
      <c r="G322" s="18" t="s">
        <v>1450</v>
      </c>
      <c r="H322" s="10"/>
      <c r="I322" s="18" t="s">
        <v>1565</v>
      </c>
      <c r="J322" s="10" t="s">
        <v>1562</v>
      </c>
      <c r="K322" s="18" t="s">
        <v>1563</v>
      </c>
      <c r="L322" s="10" t="s">
        <v>26</v>
      </c>
      <c r="M322" s="10" t="s">
        <v>26</v>
      </c>
      <c r="N322" s="10" t="s">
        <v>1564</v>
      </c>
      <c r="O322" s="18" t="s">
        <v>1450</v>
      </c>
      <c r="P322" s="10"/>
      <c r="Q322" s="10" t="s">
        <v>1562</v>
      </c>
      <c r="R322" s="18" t="s">
        <v>341</v>
      </c>
      <c r="S322" s="10" t="s">
        <v>26</v>
      </c>
      <c r="T322" s="10" t="s">
        <v>26</v>
      </c>
      <c r="U322" s="10" t="s">
        <v>342</v>
      </c>
      <c r="V322" s="18" t="s">
        <v>243</v>
      </c>
      <c r="W322" s="10"/>
      <c r="X322" s="18" t="s">
        <v>1566</v>
      </c>
      <c r="Y322" s="18" t="s">
        <v>1567</v>
      </c>
      <c r="Z322" s="10" t="s">
        <v>38</v>
      </c>
      <c r="AA322" s="10" t="s">
        <v>39</v>
      </c>
      <c r="AB322" s="10" t="s">
        <v>97</v>
      </c>
      <c r="AC322" s="10" t="s">
        <v>41</v>
      </c>
      <c r="AD322" s="18" t="s">
        <v>42</v>
      </c>
      <c r="AE322" s="10" t="s">
        <v>43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4556</v>
      </c>
      <c r="AR322" s="10">
        <f t="shared" si="55"/>
        <v>4556</v>
      </c>
      <c r="AS322" s="10" t="s">
        <v>44</v>
      </c>
      <c r="AT322" s="10" t="s">
        <v>45</v>
      </c>
      <c r="AU322" s="18" t="s">
        <v>46</v>
      </c>
      <c r="AV322" s="10"/>
      <c r="AW322" s="46">
        <f t="shared" si="61"/>
        <v>0</v>
      </c>
      <c r="AX322" s="5">
        <f t="shared" si="56"/>
        <v>0</v>
      </c>
      <c r="AY322" s="10">
        <f>AY9</f>
        <v>0</v>
      </c>
      <c r="AZ322" s="5">
        <f t="shared" si="53"/>
        <v>0</v>
      </c>
      <c r="BA322" s="10">
        <v>4.3600000000000003</v>
      </c>
      <c r="BB322" s="5">
        <f t="shared" si="62"/>
        <v>52.320000000000007</v>
      </c>
      <c r="BC322" s="6">
        <v>4.2689999999999999E-2</v>
      </c>
      <c r="BD322" s="5">
        <f t="shared" si="57"/>
        <v>194.49563999999998</v>
      </c>
      <c r="BE322" s="5"/>
      <c r="BF322" s="5"/>
      <c r="BG322" s="7">
        <f t="shared" si="58"/>
        <v>246.81563999999997</v>
      </c>
      <c r="BH322" s="7">
        <f t="shared" si="59"/>
        <v>56.767597199999997</v>
      </c>
      <c r="BI322" s="7">
        <f t="shared" si="60"/>
        <v>303.58323719999999</v>
      </c>
    </row>
    <row r="323" spans="1:61" s="19" customFormat="1">
      <c r="A323" s="11" t="s">
        <v>2364</v>
      </c>
      <c r="B323" s="10" t="s">
        <v>1562</v>
      </c>
      <c r="C323" s="10" t="s">
        <v>1563</v>
      </c>
      <c r="D323" s="10" t="s">
        <v>26</v>
      </c>
      <c r="E323" s="10" t="s">
        <v>26</v>
      </c>
      <c r="F323" s="10" t="s">
        <v>1564</v>
      </c>
      <c r="G323" s="18" t="s">
        <v>1450</v>
      </c>
      <c r="H323" s="10"/>
      <c r="I323" s="18" t="s">
        <v>1565</v>
      </c>
      <c r="J323" s="10" t="s">
        <v>1562</v>
      </c>
      <c r="K323" s="18" t="s">
        <v>1563</v>
      </c>
      <c r="L323" s="10" t="s">
        <v>26</v>
      </c>
      <c r="M323" s="10" t="s">
        <v>26</v>
      </c>
      <c r="N323" s="10" t="s">
        <v>1564</v>
      </c>
      <c r="O323" s="18" t="s">
        <v>1450</v>
      </c>
      <c r="P323" s="10"/>
      <c r="Q323" s="10" t="s">
        <v>1562</v>
      </c>
      <c r="R323" s="18" t="s">
        <v>1568</v>
      </c>
      <c r="S323" s="10" t="s">
        <v>26</v>
      </c>
      <c r="T323" s="10" t="s">
        <v>26</v>
      </c>
      <c r="U323" s="10" t="s">
        <v>1569</v>
      </c>
      <c r="V323" s="18" t="s">
        <v>1570</v>
      </c>
      <c r="W323" s="18" t="s">
        <v>123</v>
      </c>
      <c r="X323" s="18" t="s">
        <v>1571</v>
      </c>
      <c r="Y323" s="18" t="s">
        <v>1572</v>
      </c>
      <c r="Z323" s="10" t="s">
        <v>38</v>
      </c>
      <c r="AA323" s="10" t="s">
        <v>39</v>
      </c>
      <c r="AB323" s="10" t="s">
        <v>97</v>
      </c>
      <c r="AC323" s="10" t="s">
        <v>41</v>
      </c>
      <c r="AD323" s="18" t="s">
        <v>42</v>
      </c>
      <c r="AE323" s="10" t="s">
        <v>43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7863</v>
      </c>
      <c r="AR323" s="10">
        <f t="shared" si="55"/>
        <v>7863</v>
      </c>
      <c r="AS323" s="10" t="s">
        <v>304</v>
      </c>
      <c r="AT323" s="10" t="s">
        <v>45</v>
      </c>
      <c r="AU323" s="18" t="s">
        <v>46</v>
      </c>
      <c r="AV323" s="10"/>
      <c r="AW323" s="46">
        <f t="shared" si="61"/>
        <v>0</v>
      </c>
      <c r="AX323" s="5">
        <f t="shared" si="56"/>
        <v>0</v>
      </c>
      <c r="AY323" s="10">
        <f>H6</f>
        <v>0</v>
      </c>
      <c r="AZ323" s="5">
        <f t="shared" si="53"/>
        <v>0</v>
      </c>
      <c r="BA323" s="10">
        <v>9.48</v>
      </c>
      <c r="BB323" s="5">
        <f t="shared" si="62"/>
        <v>113.76</v>
      </c>
      <c r="BC323" s="6">
        <v>3.5580000000000001E-2</v>
      </c>
      <c r="BD323" s="5">
        <f t="shared" si="57"/>
        <v>279.76553999999999</v>
      </c>
      <c r="BE323" s="5"/>
      <c r="BF323" s="5"/>
      <c r="BG323" s="7">
        <f t="shared" si="58"/>
        <v>393.52553999999998</v>
      </c>
      <c r="BH323" s="7">
        <f t="shared" si="59"/>
        <v>90.510874200000003</v>
      </c>
      <c r="BI323" s="7">
        <f t="shared" si="60"/>
        <v>484.03641419999997</v>
      </c>
    </row>
    <row r="324" spans="1:61" s="19" customFormat="1">
      <c r="A324" s="11" t="s">
        <v>2365</v>
      </c>
      <c r="B324" s="10" t="s">
        <v>1562</v>
      </c>
      <c r="C324" s="10" t="s">
        <v>1563</v>
      </c>
      <c r="D324" s="10" t="s">
        <v>26</v>
      </c>
      <c r="E324" s="10" t="s">
        <v>26</v>
      </c>
      <c r="F324" s="10" t="s">
        <v>1564</v>
      </c>
      <c r="G324" s="18" t="s">
        <v>1450</v>
      </c>
      <c r="H324" s="10"/>
      <c r="I324" s="18" t="s">
        <v>1565</v>
      </c>
      <c r="J324" s="10" t="s">
        <v>1562</v>
      </c>
      <c r="K324" s="18" t="s">
        <v>1563</v>
      </c>
      <c r="L324" s="10" t="s">
        <v>26</v>
      </c>
      <c r="M324" s="10" t="s">
        <v>26</v>
      </c>
      <c r="N324" s="10" t="s">
        <v>1564</v>
      </c>
      <c r="O324" s="18" t="s">
        <v>1450</v>
      </c>
      <c r="P324" s="10"/>
      <c r="Q324" s="10" t="s">
        <v>1562</v>
      </c>
      <c r="R324" s="18" t="s">
        <v>1568</v>
      </c>
      <c r="S324" s="10" t="s">
        <v>26</v>
      </c>
      <c r="T324" s="10" t="s">
        <v>26</v>
      </c>
      <c r="U324" s="10" t="s">
        <v>1569</v>
      </c>
      <c r="V324" s="18" t="s">
        <v>1570</v>
      </c>
      <c r="W324" s="18" t="s">
        <v>160</v>
      </c>
      <c r="X324" s="18" t="s">
        <v>1573</v>
      </c>
      <c r="Y324" s="18" t="s">
        <v>1574</v>
      </c>
      <c r="Z324" s="10" t="s">
        <v>38</v>
      </c>
      <c r="AA324" s="10" t="s">
        <v>39</v>
      </c>
      <c r="AB324" s="10" t="s">
        <v>97</v>
      </c>
      <c r="AC324" s="10" t="s">
        <v>41</v>
      </c>
      <c r="AD324" s="18" t="s">
        <v>42</v>
      </c>
      <c r="AE324" s="10" t="s">
        <v>43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4091</v>
      </c>
      <c r="AR324" s="10">
        <f t="shared" si="55"/>
        <v>4091</v>
      </c>
      <c r="AS324" s="10" t="s">
        <v>304</v>
      </c>
      <c r="AT324" s="10" t="s">
        <v>45</v>
      </c>
      <c r="AU324" s="18" t="s">
        <v>46</v>
      </c>
      <c r="AV324" s="10"/>
      <c r="AW324" s="46">
        <f t="shared" si="61"/>
        <v>0</v>
      </c>
      <c r="AX324" s="5">
        <f t="shared" si="56"/>
        <v>0</v>
      </c>
      <c r="AY324" s="10">
        <f>H6</f>
        <v>0</v>
      </c>
      <c r="AZ324" s="5">
        <f t="shared" si="53"/>
        <v>0</v>
      </c>
      <c r="BA324" s="10">
        <v>9.48</v>
      </c>
      <c r="BB324" s="5">
        <f t="shared" si="62"/>
        <v>113.76</v>
      </c>
      <c r="BC324" s="6">
        <v>3.5580000000000001E-2</v>
      </c>
      <c r="BD324" s="5">
        <f t="shared" si="57"/>
        <v>145.55778000000001</v>
      </c>
      <c r="BE324" s="5"/>
      <c r="BF324" s="5"/>
      <c r="BG324" s="7">
        <f t="shared" si="58"/>
        <v>259.31778000000003</v>
      </c>
      <c r="BH324" s="7">
        <f t="shared" si="59"/>
        <v>59.643089400000008</v>
      </c>
      <c r="BI324" s="7">
        <f t="shared" si="60"/>
        <v>318.96086940000004</v>
      </c>
    </row>
    <row r="325" spans="1:61" s="19" customFormat="1">
      <c r="A325" s="11" t="s">
        <v>2366</v>
      </c>
      <c r="B325" s="10" t="s">
        <v>1562</v>
      </c>
      <c r="C325" s="10" t="s">
        <v>1563</v>
      </c>
      <c r="D325" s="10" t="s">
        <v>26</v>
      </c>
      <c r="E325" s="10" t="s">
        <v>26</v>
      </c>
      <c r="F325" s="10" t="s">
        <v>1564</v>
      </c>
      <c r="G325" s="18" t="s">
        <v>1450</v>
      </c>
      <c r="H325" s="10"/>
      <c r="I325" s="18" t="s">
        <v>1565</v>
      </c>
      <c r="J325" s="10" t="s">
        <v>1562</v>
      </c>
      <c r="K325" s="18" t="s">
        <v>1563</v>
      </c>
      <c r="L325" s="10" t="s">
        <v>26</v>
      </c>
      <c r="M325" s="10" t="s">
        <v>26</v>
      </c>
      <c r="N325" s="10" t="s">
        <v>1564</v>
      </c>
      <c r="O325" s="18" t="s">
        <v>1450</v>
      </c>
      <c r="P325" s="10"/>
      <c r="Q325" s="10" t="s">
        <v>1562</v>
      </c>
      <c r="R325" s="18" t="s">
        <v>1568</v>
      </c>
      <c r="S325" s="10" t="s">
        <v>26</v>
      </c>
      <c r="T325" s="10" t="s">
        <v>26</v>
      </c>
      <c r="U325" s="10" t="s">
        <v>1569</v>
      </c>
      <c r="V325" s="18" t="s">
        <v>1570</v>
      </c>
      <c r="W325" s="18" t="s">
        <v>151</v>
      </c>
      <c r="X325" s="18" t="s">
        <v>1575</v>
      </c>
      <c r="Y325" s="18" t="s">
        <v>1576</v>
      </c>
      <c r="Z325" s="10" t="s">
        <v>38</v>
      </c>
      <c r="AA325" s="10" t="s">
        <v>39</v>
      </c>
      <c r="AB325" s="10" t="s">
        <v>97</v>
      </c>
      <c r="AC325" s="10" t="s">
        <v>41</v>
      </c>
      <c r="AD325" s="18" t="s">
        <v>42</v>
      </c>
      <c r="AE325" s="10" t="s">
        <v>43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4492</v>
      </c>
      <c r="AR325" s="10">
        <f t="shared" si="55"/>
        <v>4492</v>
      </c>
      <c r="AS325" s="10" t="s">
        <v>304</v>
      </c>
      <c r="AT325" s="10" t="s">
        <v>45</v>
      </c>
      <c r="AU325" s="18" t="s">
        <v>46</v>
      </c>
      <c r="AV325" s="10"/>
      <c r="AW325" s="46">
        <f t="shared" si="61"/>
        <v>0</v>
      </c>
      <c r="AX325" s="5">
        <f t="shared" si="56"/>
        <v>0</v>
      </c>
      <c r="AY325" s="10">
        <f>H6</f>
        <v>0</v>
      </c>
      <c r="AZ325" s="5">
        <f t="shared" ref="AZ325:AZ388" si="63">AY325*12</f>
        <v>0</v>
      </c>
      <c r="BA325" s="10">
        <v>9.48</v>
      </c>
      <c r="BB325" s="5">
        <f t="shared" si="62"/>
        <v>113.76</v>
      </c>
      <c r="BC325" s="6">
        <v>3.5580000000000001E-2</v>
      </c>
      <c r="BD325" s="5">
        <f t="shared" si="57"/>
        <v>159.82535999999999</v>
      </c>
      <c r="BE325" s="5"/>
      <c r="BF325" s="5"/>
      <c r="BG325" s="7">
        <f t="shared" si="58"/>
        <v>273.58535999999998</v>
      </c>
      <c r="BH325" s="7">
        <f t="shared" si="59"/>
        <v>62.924632799999998</v>
      </c>
      <c r="BI325" s="7">
        <f t="shared" si="60"/>
        <v>336.50999279999996</v>
      </c>
    </row>
    <row r="326" spans="1:61" s="19" customFormat="1">
      <c r="A326" s="11" t="s">
        <v>2367</v>
      </c>
      <c r="B326" s="10" t="s">
        <v>1562</v>
      </c>
      <c r="C326" s="10" t="s">
        <v>1563</v>
      </c>
      <c r="D326" s="10" t="s">
        <v>26</v>
      </c>
      <c r="E326" s="10" t="s">
        <v>26</v>
      </c>
      <c r="F326" s="10" t="s">
        <v>1564</v>
      </c>
      <c r="G326" s="18" t="s">
        <v>1450</v>
      </c>
      <c r="H326" s="10"/>
      <c r="I326" s="18" t="s">
        <v>1565</v>
      </c>
      <c r="J326" s="10" t="s">
        <v>1562</v>
      </c>
      <c r="K326" s="18" t="s">
        <v>1563</v>
      </c>
      <c r="L326" s="10" t="s">
        <v>26</v>
      </c>
      <c r="M326" s="10" t="s">
        <v>26</v>
      </c>
      <c r="N326" s="10" t="s">
        <v>1564</v>
      </c>
      <c r="O326" s="18" t="s">
        <v>1450</v>
      </c>
      <c r="P326" s="10"/>
      <c r="Q326" s="10" t="s">
        <v>1562</v>
      </c>
      <c r="R326" s="18" t="s">
        <v>1577</v>
      </c>
      <c r="S326" s="10" t="s">
        <v>26</v>
      </c>
      <c r="T326" s="10" t="s">
        <v>26</v>
      </c>
      <c r="U326" s="10" t="s">
        <v>1578</v>
      </c>
      <c r="V326" s="18" t="s">
        <v>1428</v>
      </c>
      <c r="W326" s="10"/>
      <c r="X326" s="18" t="s">
        <v>1579</v>
      </c>
      <c r="Y326" s="18" t="s">
        <v>1580</v>
      </c>
      <c r="Z326" s="10" t="s">
        <v>38</v>
      </c>
      <c r="AA326" s="10" t="s">
        <v>39</v>
      </c>
      <c r="AB326" s="10" t="s">
        <v>97</v>
      </c>
      <c r="AC326" s="10" t="s">
        <v>41</v>
      </c>
      <c r="AD326" s="18" t="s">
        <v>42</v>
      </c>
      <c r="AE326" s="10" t="s">
        <v>43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22340</v>
      </c>
      <c r="AR326" s="10">
        <f t="shared" si="55"/>
        <v>22340</v>
      </c>
      <c r="AS326" s="10" t="s">
        <v>99</v>
      </c>
      <c r="AT326" s="10" t="s">
        <v>45</v>
      </c>
      <c r="AU326" s="18" t="s">
        <v>46</v>
      </c>
      <c r="AV326" s="10"/>
      <c r="AW326" s="46">
        <f t="shared" si="61"/>
        <v>0</v>
      </c>
      <c r="AX326" s="5">
        <f t="shared" si="56"/>
        <v>0</v>
      </c>
      <c r="AY326" s="10">
        <f>I6</f>
        <v>0</v>
      </c>
      <c r="AZ326" s="5">
        <f t="shared" si="63"/>
        <v>0</v>
      </c>
      <c r="BA326" s="10">
        <v>30.84</v>
      </c>
      <c r="BB326" s="5">
        <f t="shared" si="62"/>
        <v>370.08</v>
      </c>
      <c r="BC326" s="6">
        <v>3.3070000000000002E-2</v>
      </c>
      <c r="BD326" s="5">
        <f t="shared" si="57"/>
        <v>738.78380000000004</v>
      </c>
      <c r="BE326" s="5"/>
      <c r="BF326" s="5"/>
      <c r="BG326" s="7">
        <f t="shared" si="58"/>
        <v>1108.8638000000001</v>
      </c>
      <c r="BH326" s="7">
        <f t="shared" si="59"/>
        <v>255.03867400000004</v>
      </c>
      <c r="BI326" s="7">
        <f t="shared" si="60"/>
        <v>1363.9024740000002</v>
      </c>
    </row>
    <row r="327" spans="1:61" s="19" customFormat="1">
      <c r="A327" s="11" t="s">
        <v>2368</v>
      </c>
      <c r="B327" s="10" t="s">
        <v>1581</v>
      </c>
      <c r="C327" s="10" t="s">
        <v>1582</v>
      </c>
      <c r="D327" s="10" t="s">
        <v>26</v>
      </c>
      <c r="E327" s="10" t="s">
        <v>26</v>
      </c>
      <c r="F327" s="10" t="s">
        <v>1583</v>
      </c>
      <c r="G327" s="18" t="s">
        <v>154</v>
      </c>
      <c r="H327" s="10"/>
      <c r="I327" s="18" t="s">
        <v>1584</v>
      </c>
      <c r="J327" s="10" t="s">
        <v>1581</v>
      </c>
      <c r="K327" s="18" t="s">
        <v>1582</v>
      </c>
      <c r="L327" s="10" t="s">
        <v>26</v>
      </c>
      <c r="M327" s="10" t="s">
        <v>26</v>
      </c>
      <c r="N327" s="10" t="s">
        <v>1583</v>
      </c>
      <c r="O327" s="18" t="s">
        <v>154</v>
      </c>
      <c r="P327" s="10"/>
      <c r="Q327" s="10" t="s">
        <v>1585</v>
      </c>
      <c r="R327" s="18" t="s">
        <v>1586</v>
      </c>
      <c r="S327" s="10" t="s">
        <v>26</v>
      </c>
      <c r="T327" s="10" t="s">
        <v>26</v>
      </c>
      <c r="U327" s="10" t="s">
        <v>1587</v>
      </c>
      <c r="V327" s="18" t="s">
        <v>123</v>
      </c>
      <c r="W327" s="18" t="s">
        <v>221</v>
      </c>
      <c r="X327" s="18" t="s">
        <v>1588</v>
      </c>
      <c r="Y327" s="18" t="s">
        <v>1589</v>
      </c>
      <c r="Z327" s="10" t="s">
        <v>38</v>
      </c>
      <c r="AA327" s="10" t="s">
        <v>39</v>
      </c>
      <c r="AB327" s="10" t="s">
        <v>40</v>
      </c>
      <c r="AC327" s="10" t="s">
        <v>41</v>
      </c>
      <c r="AD327" s="18" t="s">
        <v>42</v>
      </c>
      <c r="AE327" s="10" t="s">
        <v>43</v>
      </c>
      <c r="AF327" s="10">
        <v>364</v>
      </c>
      <c r="AG327" s="10">
        <v>0</v>
      </c>
      <c r="AH327" s="10">
        <v>557</v>
      </c>
      <c r="AI327" s="10">
        <v>6</v>
      </c>
      <c r="AJ327" s="10">
        <v>101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f t="shared" si="55"/>
        <v>1028</v>
      </c>
      <c r="AS327" s="10" t="s">
        <v>99</v>
      </c>
      <c r="AT327" s="10" t="s">
        <v>45</v>
      </c>
      <c r="AU327" s="18" t="s">
        <v>46</v>
      </c>
      <c r="AV327" s="10"/>
      <c r="AW327" s="46">
        <f t="shared" si="61"/>
        <v>0</v>
      </c>
      <c r="AX327" s="5">
        <f t="shared" si="56"/>
        <v>0</v>
      </c>
      <c r="AY327" s="10">
        <f>I6</f>
        <v>0</v>
      </c>
      <c r="AZ327" s="5">
        <f t="shared" si="63"/>
        <v>0</v>
      </c>
      <c r="BA327" s="10">
        <v>30.84</v>
      </c>
      <c r="BB327" s="5">
        <f t="shared" si="62"/>
        <v>370.08</v>
      </c>
      <c r="BC327" s="6">
        <v>3.3070000000000002E-2</v>
      </c>
      <c r="BD327" s="5">
        <f t="shared" si="57"/>
        <v>33.995960000000004</v>
      </c>
      <c r="BE327" s="5"/>
      <c r="BF327" s="5"/>
      <c r="BG327" s="7">
        <f t="shared" si="58"/>
        <v>404.07596000000001</v>
      </c>
      <c r="BH327" s="7">
        <f t="shared" si="59"/>
        <v>92.9374708</v>
      </c>
      <c r="BI327" s="7">
        <f t="shared" si="60"/>
        <v>497.01343080000004</v>
      </c>
    </row>
    <row r="328" spans="1:61" s="19" customFormat="1">
      <c r="A328" s="11" t="s">
        <v>2369</v>
      </c>
      <c r="B328" s="10" t="s">
        <v>1590</v>
      </c>
      <c r="C328" s="10" t="s">
        <v>1591</v>
      </c>
      <c r="D328" s="10" t="s">
        <v>26</v>
      </c>
      <c r="E328" s="10" t="s">
        <v>26</v>
      </c>
      <c r="F328" s="10" t="s">
        <v>1592</v>
      </c>
      <c r="G328" s="18" t="s">
        <v>380</v>
      </c>
      <c r="H328" s="10"/>
      <c r="I328" s="18" t="s">
        <v>1593</v>
      </c>
      <c r="J328" s="10" t="s">
        <v>1590</v>
      </c>
      <c r="K328" s="18" t="s">
        <v>1591</v>
      </c>
      <c r="L328" s="10" t="s">
        <v>26</v>
      </c>
      <c r="M328" s="10" t="s">
        <v>26</v>
      </c>
      <c r="N328" s="10" t="s">
        <v>1592</v>
      </c>
      <c r="O328" s="18" t="s">
        <v>380</v>
      </c>
      <c r="P328" s="10"/>
      <c r="Q328" s="10" t="s">
        <v>1594</v>
      </c>
      <c r="R328" s="18" t="s">
        <v>1591</v>
      </c>
      <c r="S328" s="10" t="s">
        <v>684</v>
      </c>
      <c r="T328" s="10" t="s">
        <v>684</v>
      </c>
      <c r="U328" s="10" t="s">
        <v>1595</v>
      </c>
      <c r="V328" s="18" t="s">
        <v>380</v>
      </c>
      <c r="W328" s="10"/>
      <c r="X328" s="18" t="s">
        <v>1596</v>
      </c>
      <c r="Y328" s="18" t="s">
        <v>1597</v>
      </c>
      <c r="Z328" s="10" t="s">
        <v>38</v>
      </c>
      <c r="AA328" s="10" t="s">
        <v>39</v>
      </c>
      <c r="AB328" s="10" t="s">
        <v>40</v>
      </c>
      <c r="AC328" s="10" t="s">
        <v>41</v>
      </c>
      <c r="AD328" s="18" t="s">
        <v>42</v>
      </c>
      <c r="AE328" s="10" t="s">
        <v>43</v>
      </c>
      <c r="AF328" s="10">
        <v>5943</v>
      </c>
      <c r="AG328" s="10">
        <v>0</v>
      </c>
      <c r="AH328" s="10">
        <v>12896</v>
      </c>
      <c r="AI328" s="10">
        <v>637</v>
      </c>
      <c r="AJ328" s="10">
        <v>3698</v>
      </c>
      <c r="AK328" s="10">
        <v>0</v>
      </c>
      <c r="AL328" s="10">
        <v>473</v>
      </c>
      <c r="AM328" s="10">
        <v>0</v>
      </c>
      <c r="AN328" s="10">
        <v>11</v>
      </c>
      <c r="AO328" s="10">
        <v>0</v>
      </c>
      <c r="AP328" s="10">
        <v>10468</v>
      </c>
      <c r="AQ328" s="10">
        <v>9986</v>
      </c>
      <c r="AR328" s="10">
        <f t="shared" si="55"/>
        <v>44112</v>
      </c>
      <c r="AS328" s="10" t="s">
        <v>99</v>
      </c>
      <c r="AT328" s="10" t="s">
        <v>45</v>
      </c>
      <c r="AU328" s="18" t="s">
        <v>46</v>
      </c>
      <c r="AV328" s="10"/>
      <c r="AW328" s="46">
        <f t="shared" si="61"/>
        <v>0</v>
      </c>
      <c r="AX328" s="5">
        <f t="shared" si="56"/>
        <v>0</v>
      </c>
      <c r="AY328" s="10">
        <f>I6</f>
        <v>0</v>
      </c>
      <c r="AZ328" s="5">
        <f t="shared" si="63"/>
        <v>0</v>
      </c>
      <c r="BA328" s="10">
        <v>30.84</v>
      </c>
      <c r="BB328" s="5">
        <f t="shared" si="62"/>
        <v>370.08</v>
      </c>
      <c r="BC328" s="6">
        <v>3.3070000000000002E-2</v>
      </c>
      <c r="BD328" s="5">
        <f t="shared" si="57"/>
        <v>1458.7838400000001</v>
      </c>
      <c r="BE328" s="5"/>
      <c r="BF328" s="5"/>
      <c r="BG328" s="7">
        <f t="shared" si="58"/>
        <v>1828.86384</v>
      </c>
      <c r="BH328" s="7">
        <f t="shared" si="59"/>
        <v>420.6386832</v>
      </c>
      <c r="BI328" s="7">
        <f t="shared" si="60"/>
        <v>2249.5025231999998</v>
      </c>
    </row>
    <row r="329" spans="1:61" s="19" customFormat="1">
      <c r="A329" s="11" t="s">
        <v>2370</v>
      </c>
      <c r="B329" s="10" t="s">
        <v>1598</v>
      </c>
      <c r="C329" s="10" t="s">
        <v>1599</v>
      </c>
      <c r="D329" s="10" t="s">
        <v>26</v>
      </c>
      <c r="E329" s="10" t="s">
        <v>26</v>
      </c>
      <c r="F329" s="10" t="s">
        <v>1600</v>
      </c>
      <c r="G329" s="18" t="s">
        <v>75</v>
      </c>
      <c r="H329" s="10"/>
      <c r="I329" s="18" t="s">
        <v>1601</v>
      </c>
      <c r="J329" s="10" t="s">
        <v>1602</v>
      </c>
      <c r="K329" s="18" t="s">
        <v>1603</v>
      </c>
      <c r="L329" s="10" t="s">
        <v>26</v>
      </c>
      <c r="M329" s="10" t="s">
        <v>26</v>
      </c>
      <c r="N329" s="10" t="s">
        <v>1604</v>
      </c>
      <c r="O329" s="18" t="s">
        <v>1605</v>
      </c>
      <c r="P329" s="10"/>
      <c r="Q329" s="10" t="s">
        <v>1606</v>
      </c>
      <c r="R329" s="18" t="s">
        <v>1607</v>
      </c>
      <c r="S329" s="10" t="s">
        <v>26</v>
      </c>
      <c r="T329" s="10" t="s">
        <v>26</v>
      </c>
      <c r="U329" s="10" t="s">
        <v>1604</v>
      </c>
      <c r="V329" s="18" t="s">
        <v>1608</v>
      </c>
      <c r="W329" s="10"/>
      <c r="X329" s="18" t="s">
        <v>1609</v>
      </c>
      <c r="Y329" s="18" t="s">
        <v>1610</v>
      </c>
      <c r="Z329" s="10" t="s">
        <v>38</v>
      </c>
      <c r="AA329" s="10" t="s">
        <v>39</v>
      </c>
      <c r="AB329" s="10" t="s">
        <v>40</v>
      </c>
      <c r="AC329" s="10" t="s">
        <v>41</v>
      </c>
      <c r="AD329" s="18" t="s">
        <v>42</v>
      </c>
      <c r="AE329" s="10" t="s">
        <v>43</v>
      </c>
      <c r="AF329" s="10">
        <v>7100</v>
      </c>
      <c r="AG329" s="10">
        <v>5900</v>
      </c>
      <c r="AH329" s="10">
        <v>6000</v>
      </c>
      <c r="AI329" s="10">
        <v>2000</v>
      </c>
      <c r="AJ329" s="10">
        <v>1000</v>
      </c>
      <c r="AK329" s="10">
        <v>900</v>
      </c>
      <c r="AL329" s="10">
        <v>1000</v>
      </c>
      <c r="AM329" s="10">
        <v>1100</v>
      </c>
      <c r="AN329" s="10">
        <v>4300</v>
      </c>
      <c r="AO329" s="10">
        <v>6000</v>
      </c>
      <c r="AP329" s="10">
        <v>6900</v>
      </c>
      <c r="AQ329" s="10">
        <v>7200</v>
      </c>
      <c r="AR329" s="10">
        <f t="shared" ref="AR329:AR392" si="64">SUM(AF329:AQ329)</f>
        <v>49400</v>
      </c>
      <c r="AS329" s="10" t="s">
        <v>99</v>
      </c>
      <c r="AT329" s="10" t="s">
        <v>45</v>
      </c>
      <c r="AU329" s="18" t="s">
        <v>46</v>
      </c>
      <c r="AV329" s="10"/>
      <c r="AW329" s="46">
        <f t="shared" si="61"/>
        <v>0</v>
      </c>
      <c r="AX329" s="5">
        <f t="shared" ref="AX329:AX392" si="65">AW329*AR329</f>
        <v>0</v>
      </c>
      <c r="AY329" s="10">
        <f>I6</f>
        <v>0</v>
      </c>
      <c r="AZ329" s="5">
        <f t="shared" si="63"/>
        <v>0</v>
      </c>
      <c r="BA329" s="10">
        <v>30.84</v>
      </c>
      <c r="BB329" s="5">
        <f t="shared" si="62"/>
        <v>370.08</v>
      </c>
      <c r="BC329" s="6">
        <v>3.3070000000000002E-2</v>
      </c>
      <c r="BD329" s="5">
        <f t="shared" ref="BD329:BD392" si="66">BC329*AR329</f>
        <v>1633.6580000000001</v>
      </c>
      <c r="BE329" s="5"/>
      <c r="BF329" s="5"/>
      <c r="BG329" s="7">
        <f t="shared" ref="BG329:BG392" si="67">BD329+BB329+AZ329+AX329+BF329</f>
        <v>2003.7380000000001</v>
      </c>
      <c r="BH329" s="7">
        <f t="shared" ref="BH329:BH392" si="68">BG329*0.23</f>
        <v>460.85974000000004</v>
      </c>
      <c r="BI329" s="7">
        <f t="shared" ref="BI329:BI392" si="69">BH329+BG329</f>
        <v>2464.5977400000002</v>
      </c>
    </row>
    <row r="330" spans="1:61" s="19" customFormat="1">
      <c r="A330" s="11" t="s">
        <v>2371</v>
      </c>
      <c r="B330" s="10" t="s">
        <v>1611</v>
      </c>
      <c r="C330" s="10" t="s">
        <v>1612</v>
      </c>
      <c r="D330" s="10" t="s">
        <v>26</v>
      </c>
      <c r="E330" s="10" t="s">
        <v>26</v>
      </c>
      <c r="F330" s="10" t="s">
        <v>1613</v>
      </c>
      <c r="G330" s="18" t="s">
        <v>1614</v>
      </c>
      <c r="H330" s="10"/>
      <c r="I330" s="18" t="s">
        <v>1615</v>
      </c>
      <c r="J330" s="10" t="s">
        <v>1611</v>
      </c>
      <c r="K330" s="18" t="s">
        <v>1612</v>
      </c>
      <c r="L330" s="10" t="s">
        <v>26</v>
      </c>
      <c r="M330" s="10" t="s">
        <v>26</v>
      </c>
      <c r="N330" s="10" t="s">
        <v>1613</v>
      </c>
      <c r="O330" s="18" t="s">
        <v>1614</v>
      </c>
      <c r="P330" s="10"/>
      <c r="Q330" s="10" t="s">
        <v>1611</v>
      </c>
      <c r="R330" s="18" t="s">
        <v>1616</v>
      </c>
      <c r="S330" s="10" t="s">
        <v>26</v>
      </c>
      <c r="T330" s="10" t="s">
        <v>26</v>
      </c>
      <c r="U330" s="10" t="s">
        <v>1617</v>
      </c>
      <c r="V330" s="18" t="s">
        <v>898</v>
      </c>
      <c r="W330" s="10"/>
      <c r="X330" s="18" t="s">
        <v>1618</v>
      </c>
      <c r="Y330" s="18" t="s">
        <v>1619</v>
      </c>
      <c r="Z330" s="10" t="s">
        <v>38</v>
      </c>
      <c r="AA330" s="10" t="s">
        <v>39</v>
      </c>
      <c r="AB330" s="10" t="s">
        <v>40</v>
      </c>
      <c r="AC330" s="10" t="s">
        <v>41</v>
      </c>
      <c r="AD330" s="18" t="s">
        <v>42</v>
      </c>
      <c r="AE330" s="10" t="s">
        <v>43</v>
      </c>
      <c r="AF330" s="10">
        <v>0</v>
      </c>
      <c r="AG330" s="10">
        <v>0</v>
      </c>
      <c r="AH330" s="10">
        <v>292</v>
      </c>
      <c r="AI330" s="10">
        <v>0</v>
      </c>
      <c r="AJ330" s="10">
        <v>292</v>
      </c>
      <c r="AK330" s="10">
        <v>0</v>
      </c>
      <c r="AL330" s="10">
        <v>583</v>
      </c>
      <c r="AM330" s="10">
        <v>0</v>
      </c>
      <c r="AN330" s="10">
        <v>91</v>
      </c>
      <c r="AO330" s="10">
        <v>0</v>
      </c>
      <c r="AP330" s="10">
        <v>0</v>
      </c>
      <c r="AQ330" s="10">
        <v>0</v>
      </c>
      <c r="AR330" s="10">
        <f t="shared" si="64"/>
        <v>1258</v>
      </c>
      <c r="AS330" s="10" t="s">
        <v>44</v>
      </c>
      <c r="AT330" s="10" t="s">
        <v>45</v>
      </c>
      <c r="AU330" s="18" t="s">
        <v>46</v>
      </c>
      <c r="AV330" s="10"/>
      <c r="AW330" s="46">
        <f t="shared" si="61"/>
        <v>0</v>
      </c>
      <c r="AX330" s="5">
        <f t="shared" si="65"/>
        <v>0</v>
      </c>
      <c r="AY330" s="10">
        <f>AY322</f>
        <v>0</v>
      </c>
      <c r="AZ330" s="5">
        <f t="shared" si="63"/>
        <v>0</v>
      </c>
      <c r="BA330" s="10">
        <v>4.3600000000000003</v>
      </c>
      <c r="BB330" s="5">
        <f t="shared" si="62"/>
        <v>52.320000000000007</v>
      </c>
      <c r="BC330" s="6">
        <v>4.2689999999999999E-2</v>
      </c>
      <c r="BD330" s="5">
        <f t="shared" si="66"/>
        <v>53.70402</v>
      </c>
      <c r="BE330" s="5"/>
      <c r="BF330" s="5"/>
      <c r="BG330" s="7">
        <f t="shared" si="67"/>
        <v>106.02402000000001</v>
      </c>
      <c r="BH330" s="7">
        <f t="shared" si="68"/>
        <v>24.385524600000004</v>
      </c>
      <c r="BI330" s="7">
        <f t="shared" si="69"/>
        <v>130.4095446</v>
      </c>
    </row>
    <row r="331" spans="1:61" s="19" customFormat="1">
      <c r="A331" s="11" t="s">
        <v>2372</v>
      </c>
      <c r="B331" s="10" t="s">
        <v>1611</v>
      </c>
      <c r="C331" s="10" t="s">
        <v>1612</v>
      </c>
      <c r="D331" s="10" t="s">
        <v>26</v>
      </c>
      <c r="E331" s="10" t="s">
        <v>26</v>
      </c>
      <c r="F331" s="10" t="s">
        <v>1613</v>
      </c>
      <c r="G331" s="18" t="s">
        <v>1614</v>
      </c>
      <c r="H331" s="10"/>
      <c r="I331" s="18" t="s">
        <v>1615</v>
      </c>
      <c r="J331" s="10" t="s">
        <v>1611</v>
      </c>
      <c r="K331" s="18" t="s">
        <v>1612</v>
      </c>
      <c r="L331" s="10" t="s">
        <v>26</v>
      </c>
      <c r="M331" s="10" t="s">
        <v>26</v>
      </c>
      <c r="N331" s="10" t="s">
        <v>1613</v>
      </c>
      <c r="O331" s="18" t="s">
        <v>1614</v>
      </c>
      <c r="P331" s="10"/>
      <c r="Q331" s="10" t="s">
        <v>1611</v>
      </c>
      <c r="R331" s="18" t="s">
        <v>640</v>
      </c>
      <c r="S331" s="10" t="s">
        <v>26</v>
      </c>
      <c r="T331" s="10" t="s">
        <v>26</v>
      </c>
      <c r="U331" s="10" t="s">
        <v>1620</v>
      </c>
      <c r="V331" s="18" t="s">
        <v>1621</v>
      </c>
      <c r="W331" s="10"/>
      <c r="X331" s="18" t="s">
        <v>1622</v>
      </c>
      <c r="Y331" s="18" t="s">
        <v>1623</v>
      </c>
      <c r="Z331" s="10" t="s">
        <v>38</v>
      </c>
      <c r="AA331" s="10" t="s">
        <v>39</v>
      </c>
      <c r="AB331" s="10" t="s">
        <v>40</v>
      </c>
      <c r="AC331" s="10" t="s">
        <v>41</v>
      </c>
      <c r="AD331" s="18" t="s">
        <v>42</v>
      </c>
      <c r="AE331" s="10" t="s">
        <v>43</v>
      </c>
      <c r="AF331" s="10">
        <v>19871</v>
      </c>
      <c r="AG331" s="10">
        <v>0</v>
      </c>
      <c r="AH331" s="10">
        <v>0</v>
      </c>
      <c r="AI331" s="10">
        <v>19570</v>
      </c>
      <c r="AJ331" s="10">
        <v>6132</v>
      </c>
      <c r="AK331" s="10">
        <v>0</v>
      </c>
      <c r="AL331" s="10">
        <v>0</v>
      </c>
      <c r="AM331" s="10">
        <v>2806</v>
      </c>
      <c r="AN331" s="10">
        <v>0</v>
      </c>
      <c r="AO331" s="10">
        <v>5330</v>
      </c>
      <c r="AP331" s="10">
        <v>0</v>
      </c>
      <c r="AQ331" s="10">
        <v>15543</v>
      </c>
      <c r="AR331" s="10">
        <f t="shared" si="64"/>
        <v>69252</v>
      </c>
      <c r="AS331" s="10" t="s">
        <v>99</v>
      </c>
      <c r="AT331" s="10" t="s">
        <v>45</v>
      </c>
      <c r="AU331" s="18" t="s">
        <v>46</v>
      </c>
      <c r="AV331" s="10"/>
      <c r="AW331" s="46">
        <f t="shared" ref="AW331:AW394" si="70">AW330</f>
        <v>0</v>
      </c>
      <c r="AX331" s="5">
        <f t="shared" si="65"/>
        <v>0</v>
      </c>
      <c r="AY331" s="10">
        <f>I6</f>
        <v>0</v>
      </c>
      <c r="AZ331" s="5">
        <f t="shared" si="63"/>
        <v>0</v>
      </c>
      <c r="BA331" s="10">
        <v>30.84</v>
      </c>
      <c r="BB331" s="5">
        <f t="shared" si="62"/>
        <v>370.08</v>
      </c>
      <c r="BC331" s="6">
        <v>3.3070000000000002E-2</v>
      </c>
      <c r="BD331" s="5">
        <f t="shared" si="66"/>
        <v>2290.1636400000002</v>
      </c>
      <c r="BE331" s="5"/>
      <c r="BF331" s="5"/>
      <c r="BG331" s="7">
        <f t="shared" si="67"/>
        <v>2660.2436400000001</v>
      </c>
      <c r="BH331" s="7">
        <f t="shared" si="68"/>
        <v>611.85603720000006</v>
      </c>
      <c r="BI331" s="7">
        <f t="shared" si="69"/>
        <v>3272.0996772000003</v>
      </c>
    </row>
    <row r="332" spans="1:61" s="19" customFormat="1">
      <c r="A332" s="11" t="s">
        <v>2373</v>
      </c>
      <c r="B332" s="10" t="s">
        <v>1611</v>
      </c>
      <c r="C332" s="10" t="s">
        <v>1612</v>
      </c>
      <c r="D332" s="10" t="s">
        <v>26</v>
      </c>
      <c r="E332" s="10" t="s">
        <v>26</v>
      </c>
      <c r="F332" s="10" t="s">
        <v>1613</v>
      </c>
      <c r="G332" s="18" t="s">
        <v>1614</v>
      </c>
      <c r="H332" s="10"/>
      <c r="I332" s="18" t="s">
        <v>1615</v>
      </c>
      <c r="J332" s="10" t="s">
        <v>1611</v>
      </c>
      <c r="K332" s="18" t="s">
        <v>1612</v>
      </c>
      <c r="L332" s="10" t="s">
        <v>26</v>
      </c>
      <c r="M332" s="10" t="s">
        <v>26</v>
      </c>
      <c r="N332" s="10" t="s">
        <v>1613</v>
      </c>
      <c r="O332" s="18" t="s">
        <v>1614</v>
      </c>
      <c r="P332" s="10"/>
      <c r="Q332" s="10" t="s">
        <v>1611</v>
      </c>
      <c r="R332" s="18" t="s">
        <v>1612</v>
      </c>
      <c r="S332" s="10" t="s">
        <v>26</v>
      </c>
      <c r="T332" s="10" t="s">
        <v>26</v>
      </c>
      <c r="U332" s="10" t="s">
        <v>1613</v>
      </c>
      <c r="V332" s="18" t="s">
        <v>1614</v>
      </c>
      <c r="W332" s="10"/>
      <c r="X332" s="18" t="s">
        <v>1624</v>
      </c>
      <c r="Y332" s="18" t="s">
        <v>1625</v>
      </c>
      <c r="Z332" s="10" t="s">
        <v>38</v>
      </c>
      <c r="AA332" s="10" t="s">
        <v>39</v>
      </c>
      <c r="AB332" s="10" t="s">
        <v>40</v>
      </c>
      <c r="AC332" s="10" t="s">
        <v>41</v>
      </c>
      <c r="AD332" s="18" t="s">
        <v>42</v>
      </c>
      <c r="AE332" s="10" t="s">
        <v>43</v>
      </c>
      <c r="AF332" s="10">
        <v>9111</v>
      </c>
      <c r="AG332" s="10">
        <v>9712</v>
      </c>
      <c r="AH332" s="10">
        <v>7872</v>
      </c>
      <c r="AI332" s="10">
        <v>6451</v>
      </c>
      <c r="AJ332" s="10">
        <v>3626</v>
      </c>
      <c r="AK332" s="10">
        <v>2815</v>
      </c>
      <c r="AL332" s="10">
        <v>1522</v>
      </c>
      <c r="AM332" s="10">
        <v>1385</v>
      </c>
      <c r="AN332" s="10">
        <v>1467</v>
      </c>
      <c r="AO332" s="10">
        <v>2260</v>
      </c>
      <c r="AP332" s="10">
        <v>9922</v>
      </c>
      <c r="AQ332" s="10">
        <v>10150</v>
      </c>
      <c r="AR332" s="10">
        <f t="shared" si="64"/>
        <v>66293</v>
      </c>
      <c r="AS332" s="10" t="s">
        <v>60</v>
      </c>
      <c r="AT332" s="10" t="s">
        <v>45</v>
      </c>
      <c r="AU332" s="18" t="s">
        <v>46</v>
      </c>
      <c r="AV332" s="10"/>
      <c r="AW332" s="46">
        <f t="shared" si="70"/>
        <v>0</v>
      </c>
      <c r="AX332" s="5">
        <f t="shared" si="65"/>
        <v>0</v>
      </c>
      <c r="AY332" s="10">
        <f>J6</f>
        <v>0</v>
      </c>
      <c r="AZ332" s="5">
        <f t="shared" si="63"/>
        <v>0</v>
      </c>
      <c r="BA332" s="10">
        <v>148.88999999999999</v>
      </c>
      <c r="BB332" s="5">
        <f t="shared" si="62"/>
        <v>1786.6799999999998</v>
      </c>
      <c r="BC332" s="6">
        <v>3.2969999999999999E-2</v>
      </c>
      <c r="BD332" s="5">
        <f t="shared" si="66"/>
        <v>2185.68021</v>
      </c>
      <c r="BE332" s="5"/>
      <c r="BF332" s="5"/>
      <c r="BG332" s="7">
        <f t="shared" si="67"/>
        <v>3972.3602099999998</v>
      </c>
      <c r="BH332" s="7">
        <f t="shared" si="68"/>
        <v>913.64284829999997</v>
      </c>
      <c r="BI332" s="7">
        <f t="shared" si="69"/>
        <v>4886.0030582999998</v>
      </c>
    </row>
    <row r="333" spans="1:61" s="19" customFormat="1">
      <c r="A333" s="11" t="s">
        <v>2374</v>
      </c>
      <c r="B333" s="10" t="s">
        <v>1611</v>
      </c>
      <c r="C333" s="10" t="s">
        <v>1612</v>
      </c>
      <c r="D333" s="10" t="s">
        <v>26</v>
      </c>
      <c r="E333" s="10" t="s">
        <v>26</v>
      </c>
      <c r="F333" s="10" t="s">
        <v>1613</v>
      </c>
      <c r="G333" s="18" t="s">
        <v>1614</v>
      </c>
      <c r="H333" s="10"/>
      <c r="I333" s="18" t="s">
        <v>1615</v>
      </c>
      <c r="J333" s="10" t="s">
        <v>1611</v>
      </c>
      <c r="K333" s="18" t="s">
        <v>1612</v>
      </c>
      <c r="L333" s="10" t="s">
        <v>26</v>
      </c>
      <c r="M333" s="10" t="s">
        <v>26</v>
      </c>
      <c r="N333" s="10" t="s">
        <v>1613</v>
      </c>
      <c r="O333" s="18" t="s">
        <v>1614</v>
      </c>
      <c r="P333" s="10"/>
      <c r="Q333" s="10" t="s">
        <v>1611</v>
      </c>
      <c r="R333" s="18" t="s">
        <v>583</v>
      </c>
      <c r="S333" s="10" t="s">
        <v>26</v>
      </c>
      <c r="T333" s="10" t="s">
        <v>26</v>
      </c>
      <c r="U333" s="10" t="s">
        <v>584</v>
      </c>
      <c r="V333" s="18" t="s">
        <v>1626</v>
      </c>
      <c r="W333" s="10"/>
      <c r="X333" s="18" t="s">
        <v>1627</v>
      </c>
      <c r="Y333" s="18" t="s">
        <v>1628</v>
      </c>
      <c r="Z333" s="10" t="s">
        <v>38</v>
      </c>
      <c r="AA333" s="10" t="s">
        <v>39</v>
      </c>
      <c r="AB333" s="10" t="s">
        <v>40</v>
      </c>
      <c r="AC333" s="10" t="s">
        <v>41</v>
      </c>
      <c r="AD333" s="18" t="s">
        <v>42</v>
      </c>
      <c r="AE333" s="10" t="s">
        <v>43</v>
      </c>
      <c r="AF333" s="10">
        <v>16482</v>
      </c>
      <c r="AG333" s="10">
        <v>11407</v>
      </c>
      <c r="AH333" s="10">
        <v>13311</v>
      </c>
      <c r="AI333" s="10">
        <v>14851</v>
      </c>
      <c r="AJ333" s="10">
        <v>4556</v>
      </c>
      <c r="AK333" s="10">
        <v>4674</v>
      </c>
      <c r="AL333" s="10">
        <v>2168</v>
      </c>
      <c r="AM333" s="10">
        <v>2879</v>
      </c>
      <c r="AN333" s="10">
        <v>1950</v>
      </c>
      <c r="AO333" s="10">
        <v>6259</v>
      </c>
      <c r="AP333" s="10">
        <v>9530</v>
      </c>
      <c r="AQ333" s="10">
        <v>22650</v>
      </c>
      <c r="AR333" s="10">
        <f t="shared" si="64"/>
        <v>110717</v>
      </c>
      <c r="AS333" s="10" t="s">
        <v>60</v>
      </c>
      <c r="AT333" s="10" t="s">
        <v>45</v>
      </c>
      <c r="AU333" s="18" t="s">
        <v>46</v>
      </c>
      <c r="AV333" s="10"/>
      <c r="AW333" s="46">
        <f t="shared" si="70"/>
        <v>0</v>
      </c>
      <c r="AX333" s="5">
        <f t="shared" si="65"/>
        <v>0</v>
      </c>
      <c r="AY333" s="10">
        <f>J6</f>
        <v>0</v>
      </c>
      <c r="AZ333" s="5">
        <f t="shared" si="63"/>
        <v>0</v>
      </c>
      <c r="BA333" s="10">
        <v>148.88999999999999</v>
      </c>
      <c r="BB333" s="5">
        <f t="shared" si="62"/>
        <v>1786.6799999999998</v>
      </c>
      <c r="BC333" s="6">
        <v>3.2969999999999999E-2</v>
      </c>
      <c r="BD333" s="5">
        <f t="shared" si="66"/>
        <v>3650.3394899999998</v>
      </c>
      <c r="BE333" s="5"/>
      <c r="BF333" s="5"/>
      <c r="BG333" s="7">
        <f t="shared" si="67"/>
        <v>5437.0194899999997</v>
      </c>
      <c r="BH333" s="7">
        <f t="shared" si="68"/>
        <v>1250.5144826999999</v>
      </c>
      <c r="BI333" s="7">
        <f t="shared" si="69"/>
        <v>6687.5339726999991</v>
      </c>
    </row>
    <row r="334" spans="1:61" s="19" customFormat="1">
      <c r="A334" s="11" t="s">
        <v>2375</v>
      </c>
      <c r="B334" s="10" t="s">
        <v>1629</v>
      </c>
      <c r="C334" s="10" t="s">
        <v>1630</v>
      </c>
      <c r="D334" s="10" t="s">
        <v>26</v>
      </c>
      <c r="E334" s="10" t="s">
        <v>26</v>
      </c>
      <c r="F334" s="10" t="s">
        <v>1631</v>
      </c>
      <c r="G334" s="18" t="s">
        <v>1632</v>
      </c>
      <c r="H334" s="10"/>
      <c r="I334" s="18" t="s">
        <v>1633</v>
      </c>
      <c r="J334" s="10" t="s">
        <v>1629</v>
      </c>
      <c r="K334" s="18" t="s">
        <v>1630</v>
      </c>
      <c r="L334" s="10" t="s">
        <v>26</v>
      </c>
      <c r="M334" s="10" t="s">
        <v>26</v>
      </c>
      <c r="N334" s="10" t="s">
        <v>1631</v>
      </c>
      <c r="O334" s="18" t="s">
        <v>1632</v>
      </c>
      <c r="P334" s="10"/>
      <c r="Q334" s="10" t="s">
        <v>1629</v>
      </c>
      <c r="R334" s="18" t="s">
        <v>1634</v>
      </c>
      <c r="S334" s="10" t="s">
        <v>26</v>
      </c>
      <c r="T334" s="10" t="s">
        <v>26</v>
      </c>
      <c r="U334" s="10" t="s">
        <v>1635</v>
      </c>
      <c r="V334" s="18" t="s">
        <v>209</v>
      </c>
      <c r="W334" s="10"/>
      <c r="X334" s="18" t="s">
        <v>1636</v>
      </c>
      <c r="Y334" s="18" t="s">
        <v>1637</v>
      </c>
      <c r="Z334" s="10" t="s">
        <v>38</v>
      </c>
      <c r="AA334" s="10" t="s">
        <v>39</v>
      </c>
      <c r="AB334" s="10" t="s">
        <v>40</v>
      </c>
      <c r="AC334" s="10" t="s">
        <v>41</v>
      </c>
      <c r="AD334" s="18" t="s">
        <v>42</v>
      </c>
      <c r="AE334" s="10" t="s">
        <v>43</v>
      </c>
      <c r="AF334" s="10">
        <v>0</v>
      </c>
      <c r="AG334" s="10">
        <v>0</v>
      </c>
      <c r="AH334" s="10">
        <v>0</v>
      </c>
      <c r="AI334" s="10">
        <v>23325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47738</v>
      </c>
      <c r="AP334" s="10">
        <v>8255</v>
      </c>
      <c r="AQ334" s="10">
        <v>12250</v>
      </c>
      <c r="AR334" s="10">
        <f t="shared" si="64"/>
        <v>91568</v>
      </c>
      <c r="AS334" s="10" t="s">
        <v>44</v>
      </c>
      <c r="AT334" s="10" t="s">
        <v>45</v>
      </c>
      <c r="AU334" s="18" t="s">
        <v>46</v>
      </c>
      <c r="AV334" s="10"/>
      <c r="AW334" s="46">
        <f t="shared" si="70"/>
        <v>0</v>
      </c>
      <c r="AX334" s="5">
        <f t="shared" si="65"/>
        <v>0</v>
      </c>
      <c r="AY334" s="10">
        <f>AY9</f>
        <v>0</v>
      </c>
      <c r="AZ334" s="5">
        <f t="shared" si="63"/>
        <v>0</v>
      </c>
      <c r="BA334" s="10">
        <v>4.3600000000000003</v>
      </c>
      <c r="BB334" s="5">
        <f t="shared" si="62"/>
        <v>52.320000000000007</v>
      </c>
      <c r="BC334" s="6">
        <v>4.2689999999999999E-2</v>
      </c>
      <c r="BD334" s="5">
        <f t="shared" si="66"/>
        <v>3909.0379199999998</v>
      </c>
      <c r="BE334" s="5"/>
      <c r="BF334" s="5"/>
      <c r="BG334" s="7">
        <f t="shared" si="67"/>
        <v>3961.3579199999999</v>
      </c>
      <c r="BH334" s="7">
        <f t="shared" si="68"/>
        <v>911.11232159999997</v>
      </c>
      <c r="BI334" s="7">
        <f t="shared" si="69"/>
        <v>4872.4702416</v>
      </c>
    </row>
    <row r="335" spans="1:61" s="19" customFormat="1">
      <c r="A335" s="11" t="s">
        <v>2376</v>
      </c>
      <c r="B335" s="10" t="s">
        <v>1629</v>
      </c>
      <c r="C335" s="10" t="s">
        <v>1630</v>
      </c>
      <c r="D335" s="10" t="s">
        <v>26</v>
      </c>
      <c r="E335" s="10" t="s">
        <v>26</v>
      </c>
      <c r="F335" s="10" t="s">
        <v>1631</v>
      </c>
      <c r="G335" s="18" t="s">
        <v>1632</v>
      </c>
      <c r="H335" s="10"/>
      <c r="I335" s="18" t="s">
        <v>1633</v>
      </c>
      <c r="J335" s="10" t="s">
        <v>1629</v>
      </c>
      <c r="K335" s="18" t="s">
        <v>1630</v>
      </c>
      <c r="L335" s="10" t="s">
        <v>26</v>
      </c>
      <c r="M335" s="10" t="s">
        <v>26</v>
      </c>
      <c r="N335" s="10" t="s">
        <v>1631</v>
      </c>
      <c r="O335" s="18" t="s">
        <v>1632</v>
      </c>
      <c r="P335" s="10"/>
      <c r="Q335" s="10" t="s">
        <v>1629</v>
      </c>
      <c r="R335" s="18" t="s">
        <v>1638</v>
      </c>
      <c r="S335" s="10" t="s">
        <v>26</v>
      </c>
      <c r="T335" s="10" t="s">
        <v>26</v>
      </c>
      <c r="U335" s="10" t="s">
        <v>1639</v>
      </c>
      <c r="V335" s="18" t="s">
        <v>1640</v>
      </c>
      <c r="W335" s="10"/>
      <c r="X335" s="18" t="s">
        <v>1641</v>
      </c>
      <c r="Y335" s="18" t="s">
        <v>1642</v>
      </c>
      <c r="Z335" s="10" t="s">
        <v>38</v>
      </c>
      <c r="AA335" s="10" t="s">
        <v>39</v>
      </c>
      <c r="AB335" s="10" t="s">
        <v>40</v>
      </c>
      <c r="AC335" s="10" t="s">
        <v>41</v>
      </c>
      <c r="AD335" s="18" t="s">
        <v>42</v>
      </c>
      <c r="AE335" s="10" t="s">
        <v>43</v>
      </c>
      <c r="AF335" s="10">
        <v>0</v>
      </c>
      <c r="AG335" s="10">
        <v>51392</v>
      </c>
      <c r="AH335" s="10">
        <v>16198</v>
      </c>
      <c r="AI335" s="10">
        <v>786</v>
      </c>
      <c r="AJ335" s="10">
        <v>0</v>
      </c>
      <c r="AK335" s="10">
        <v>0</v>
      </c>
      <c r="AL335" s="10">
        <v>0</v>
      </c>
      <c r="AM335" s="10">
        <v>57350</v>
      </c>
      <c r="AN335" s="10">
        <v>3608</v>
      </c>
      <c r="AO335" s="10">
        <v>12433</v>
      </c>
      <c r="AP335" s="10">
        <v>29087</v>
      </c>
      <c r="AQ335" s="10">
        <v>28200</v>
      </c>
      <c r="AR335" s="10">
        <f t="shared" si="64"/>
        <v>199054</v>
      </c>
      <c r="AS335" s="10" t="s">
        <v>99</v>
      </c>
      <c r="AT335" s="10" t="s">
        <v>45</v>
      </c>
      <c r="AU335" s="18" t="s">
        <v>46</v>
      </c>
      <c r="AV335" s="10"/>
      <c r="AW335" s="46">
        <f t="shared" si="70"/>
        <v>0</v>
      </c>
      <c r="AX335" s="5">
        <f t="shared" si="65"/>
        <v>0</v>
      </c>
      <c r="AY335" s="10">
        <f>I6</f>
        <v>0</v>
      </c>
      <c r="AZ335" s="5">
        <f t="shared" si="63"/>
        <v>0</v>
      </c>
      <c r="BA335" s="10">
        <v>30.84</v>
      </c>
      <c r="BB335" s="5">
        <f t="shared" si="62"/>
        <v>370.08</v>
      </c>
      <c r="BC335" s="6">
        <v>3.3070000000000002E-2</v>
      </c>
      <c r="BD335" s="5">
        <f t="shared" si="66"/>
        <v>6582.7157800000004</v>
      </c>
      <c r="BE335" s="5"/>
      <c r="BF335" s="5"/>
      <c r="BG335" s="7">
        <f t="shared" si="67"/>
        <v>6952.7957800000004</v>
      </c>
      <c r="BH335" s="7">
        <f t="shared" si="68"/>
        <v>1599.1430294000002</v>
      </c>
      <c r="BI335" s="7">
        <f t="shared" si="69"/>
        <v>8551.9388094000005</v>
      </c>
    </row>
    <row r="336" spans="1:61" s="19" customFormat="1">
      <c r="A336" s="11" t="s">
        <v>2377</v>
      </c>
      <c r="B336" s="10" t="s">
        <v>1629</v>
      </c>
      <c r="C336" s="10" t="s">
        <v>1630</v>
      </c>
      <c r="D336" s="10" t="s">
        <v>26</v>
      </c>
      <c r="E336" s="10" t="s">
        <v>26</v>
      </c>
      <c r="F336" s="10" t="s">
        <v>1631</v>
      </c>
      <c r="G336" s="18" t="s">
        <v>1632</v>
      </c>
      <c r="H336" s="10"/>
      <c r="I336" s="18" t="s">
        <v>1633</v>
      </c>
      <c r="J336" s="10" t="s">
        <v>1629</v>
      </c>
      <c r="K336" s="18" t="s">
        <v>1630</v>
      </c>
      <c r="L336" s="10" t="s">
        <v>26</v>
      </c>
      <c r="M336" s="10" t="s">
        <v>26</v>
      </c>
      <c r="N336" s="10" t="s">
        <v>1631</v>
      </c>
      <c r="O336" s="18" t="s">
        <v>1632</v>
      </c>
      <c r="P336" s="10"/>
      <c r="Q336" s="10" t="s">
        <v>1629</v>
      </c>
      <c r="R336" s="18" t="s">
        <v>1638</v>
      </c>
      <c r="S336" s="10" t="s">
        <v>26</v>
      </c>
      <c r="T336" s="10" t="s">
        <v>26</v>
      </c>
      <c r="U336" s="10" t="s">
        <v>1643</v>
      </c>
      <c r="V336" s="18" t="s">
        <v>379</v>
      </c>
      <c r="W336" s="10"/>
      <c r="X336" s="18" t="s">
        <v>1644</v>
      </c>
      <c r="Y336" s="18" t="s">
        <v>1645</v>
      </c>
      <c r="Z336" s="10" t="s">
        <v>38</v>
      </c>
      <c r="AA336" s="10" t="s">
        <v>39</v>
      </c>
      <c r="AB336" s="10" t="s">
        <v>40</v>
      </c>
      <c r="AC336" s="10" t="s">
        <v>41</v>
      </c>
      <c r="AD336" s="18" t="s">
        <v>42</v>
      </c>
      <c r="AE336" s="10" t="s">
        <v>43</v>
      </c>
      <c r="AF336" s="10">
        <v>17567</v>
      </c>
      <c r="AG336" s="10">
        <v>17989</v>
      </c>
      <c r="AH336" s="10">
        <v>14578</v>
      </c>
      <c r="AI336" s="10">
        <v>12483</v>
      </c>
      <c r="AJ336" s="10">
        <v>13392</v>
      </c>
      <c r="AK336" s="10">
        <v>6833</v>
      </c>
      <c r="AL336" s="10">
        <v>0</v>
      </c>
      <c r="AM336" s="10">
        <v>6833</v>
      </c>
      <c r="AN336" s="10">
        <v>1606</v>
      </c>
      <c r="AO336" s="10">
        <v>7572</v>
      </c>
      <c r="AP336" s="10">
        <v>19726</v>
      </c>
      <c r="AQ336" s="10">
        <v>19763</v>
      </c>
      <c r="AR336" s="10">
        <f t="shared" si="64"/>
        <v>138342</v>
      </c>
      <c r="AS336" s="10" t="s">
        <v>99</v>
      </c>
      <c r="AT336" s="10" t="s">
        <v>45</v>
      </c>
      <c r="AU336" s="18" t="s">
        <v>46</v>
      </c>
      <c r="AV336" s="10"/>
      <c r="AW336" s="46">
        <f t="shared" si="70"/>
        <v>0</v>
      </c>
      <c r="AX336" s="5">
        <f t="shared" si="65"/>
        <v>0</v>
      </c>
      <c r="AY336" s="10">
        <f>I6</f>
        <v>0</v>
      </c>
      <c r="AZ336" s="5">
        <f t="shared" si="63"/>
        <v>0</v>
      </c>
      <c r="BA336" s="10">
        <v>30.84</v>
      </c>
      <c r="BB336" s="5">
        <f t="shared" si="62"/>
        <v>370.08</v>
      </c>
      <c r="BC336" s="6">
        <v>3.3070000000000002E-2</v>
      </c>
      <c r="BD336" s="5">
        <f t="shared" si="66"/>
        <v>4574.96994</v>
      </c>
      <c r="BE336" s="5"/>
      <c r="BF336" s="5"/>
      <c r="BG336" s="7">
        <f t="shared" si="67"/>
        <v>4945.0499399999999</v>
      </c>
      <c r="BH336" s="7">
        <f t="shared" si="68"/>
        <v>1137.3614861999999</v>
      </c>
      <c r="BI336" s="7">
        <f t="shared" si="69"/>
        <v>6082.4114262000003</v>
      </c>
    </row>
    <row r="337" spans="1:61" s="19" customFormat="1">
      <c r="A337" s="11" t="s">
        <v>2378</v>
      </c>
      <c r="B337" s="10" t="s">
        <v>1629</v>
      </c>
      <c r="C337" s="10" t="s">
        <v>1630</v>
      </c>
      <c r="D337" s="10" t="s">
        <v>26</v>
      </c>
      <c r="E337" s="10" t="s">
        <v>26</v>
      </c>
      <c r="F337" s="10" t="s">
        <v>1631</v>
      </c>
      <c r="G337" s="18" t="s">
        <v>1632</v>
      </c>
      <c r="H337" s="10"/>
      <c r="I337" s="18" t="s">
        <v>1633</v>
      </c>
      <c r="J337" s="10" t="s">
        <v>1629</v>
      </c>
      <c r="K337" s="18" t="s">
        <v>1630</v>
      </c>
      <c r="L337" s="10" t="s">
        <v>26</v>
      </c>
      <c r="M337" s="10" t="s">
        <v>26</v>
      </c>
      <c r="N337" s="10" t="s">
        <v>1631</v>
      </c>
      <c r="O337" s="18" t="s">
        <v>1632</v>
      </c>
      <c r="P337" s="10"/>
      <c r="Q337" s="10" t="s">
        <v>1629</v>
      </c>
      <c r="R337" s="18" t="s">
        <v>1524</v>
      </c>
      <c r="S337" s="10" t="s">
        <v>26</v>
      </c>
      <c r="T337" s="10" t="s">
        <v>26</v>
      </c>
      <c r="U337" s="10" t="s">
        <v>1646</v>
      </c>
      <c r="V337" s="18" t="s">
        <v>991</v>
      </c>
      <c r="W337" s="10"/>
      <c r="X337" s="18" t="s">
        <v>1647</v>
      </c>
      <c r="Y337" s="18" t="s">
        <v>1648</v>
      </c>
      <c r="Z337" s="10" t="s">
        <v>38</v>
      </c>
      <c r="AA337" s="10" t="s">
        <v>39</v>
      </c>
      <c r="AB337" s="10" t="s">
        <v>97</v>
      </c>
      <c r="AC337" s="10" t="s">
        <v>41</v>
      </c>
      <c r="AD337" s="18" t="s">
        <v>42</v>
      </c>
      <c r="AE337" s="10" t="s">
        <v>43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f t="shared" si="64"/>
        <v>0</v>
      </c>
      <c r="AS337" s="10" t="s">
        <v>99</v>
      </c>
      <c r="AT337" s="10" t="s">
        <v>45</v>
      </c>
      <c r="AU337" s="18" t="s">
        <v>46</v>
      </c>
      <c r="AV337" s="10"/>
      <c r="AW337" s="46">
        <f t="shared" si="70"/>
        <v>0</v>
      </c>
      <c r="AX337" s="5">
        <f t="shared" si="65"/>
        <v>0</v>
      </c>
      <c r="AY337" s="10">
        <f>I6</f>
        <v>0</v>
      </c>
      <c r="AZ337" s="5">
        <f t="shared" si="63"/>
        <v>0</v>
      </c>
      <c r="BA337" s="10">
        <v>30.84</v>
      </c>
      <c r="BB337" s="5">
        <f t="shared" si="62"/>
        <v>370.08</v>
      </c>
      <c r="BC337" s="6">
        <v>3.3070000000000002E-2</v>
      </c>
      <c r="BD337" s="5">
        <f t="shared" si="66"/>
        <v>0</v>
      </c>
      <c r="BE337" s="8"/>
      <c r="BF337" s="9"/>
      <c r="BG337" s="7">
        <f t="shared" si="67"/>
        <v>370.08</v>
      </c>
      <c r="BH337" s="7">
        <f t="shared" si="68"/>
        <v>85.118399999999994</v>
      </c>
      <c r="BI337" s="7">
        <f t="shared" si="69"/>
        <v>455.19839999999999</v>
      </c>
    </row>
    <row r="338" spans="1:61" s="19" customFormat="1">
      <c r="A338" s="11" t="s">
        <v>2379</v>
      </c>
      <c r="B338" s="10" t="s">
        <v>1629</v>
      </c>
      <c r="C338" s="10" t="s">
        <v>1630</v>
      </c>
      <c r="D338" s="10" t="s">
        <v>26</v>
      </c>
      <c r="E338" s="10" t="s">
        <v>26</v>
      </c>
      <c r="F338" s="10" t="s">
        <v>1631</v>
      </c>
      <c r="G338" s="18" t="s">
        <v>1632</v>
      </c>
      <c r="H338" s="10"/>
      <c r="I338" s="18" t="s">
        <v>1633</v>
      </c>
      <c r="J338" s="10" t="s">
        <v>1629</v>
      </c>
      <c r="K338" s="18" t="s">
        <v>1630</v>
      </c>
      <c r="L338" s="10" t="s">
        <v>26</v>
      </c>
      <c r="M338" s="10" t="s">
        <v>26</v>
      </c>
      <c r="N338" s="10" t="s">
        <v>1631</v>
      </c>
      <c r="O338" s="18" t="s">
        <v>1632</v>
      </c>
      <c r="P338" s="10"/>
      <c r="Q338" s="10" t="s">
        <v>1629</v>
      </c>
      <c r="R338" s="18" t="s">
        <v>1649</v>
      </c>
      <c r="S338" s="10" t="s">
        <v>26</v>
      </c>
      <c r="T338" s="10" t="s">
        <v>26</v>
      </c>
      <c r="U338" s="10" t="s">
        <v>1650</v>
      </c>
      <c r="V338" s="18" t="s">
        <v>991</v>
      </c>
      <c r="W338" s="10"/>
      <c r="X338" s="18" t="s">
        <v>1651</v>
      </c>
      <c r="Y338" s="18" t="s">
        <v>1652</v>
      </c>
      <c r="Z338" s="10" t="s">
        <v>627</v>
      </c>
      <c r="AA338" s="10" t="s">
        <v>39</v>
      </c>
      <c r="AB338" s="10" t="s">
        <v>1653</v>
      </c>
      <c r="AC338" s="10" t="s">
        <v>41</v>
      </c>
      <c r="AD338" s="18" t="s">
        <v>42</v>
      </c>
      <c r="AE338" s="10" t="s">
        <v>43</v>
      </c>
      <c r="AF338" s="10">
        <v>0</v>
      </c>
      <c r="AG338" s="10">
        <v>19520</v>
      </c>
      <c r="AH338" s="10">
        <v>0</v>
      </c>
      <c r="AI338" s="10">
        <v>13371</v>
      </c>
      <c r="AJ338" s="10">
        <v>0</v>
      </c>
      <c r="AK338" s="10">
        <v>9074</v>
      </c>
      <c r="AL338" s="10">
        <v>0</v>
      </c>
      <c r="AM338" s="10">
        <v>4155</v>
      </c>
      <c r="AN338" s="10">
        <v>0</v>
      </c>
      <c r="AO338" s="10">
        <v>5268</v>
      </c>
      <c r="AP338" s="10">
        <v>0</v>
      </c>
      <c r="AQ338" s="10">
        <v>13863</v>
      </c>
      <c r="AR338" s="10">
        <f t="shared" si="64"/>
        <v>65251</v>
      </c>
      <c r="AS338" s="10" t="s">
        <v>99</v>
      </c>
      <c r="AT338" s="10" t="s">
        <v>45</v>
      </c>
      <c r="AU338" s="10"/>
      <c r="AV338" s="10"/>
      <c r="AW338" s="46">
        <f t="shared" si="70"/>
        <v>0</v>
      </c>
      <c r="AX338" s="5">
        <f t="shared" si="65"/>
        <v>0</v>
      </c>
      <c r="AY338" s="10">
        <f>I6</f>
        <v>0</v>
      </c>
      <c r="AZ338" s="5">
        <f t="shared" si="63"/>
        <v>0</v>
      </c>
      <c r="BA338" s="10">
        <v>30.84</v>
      </c>
      <c r="BB338" s="5">
        <f t="shared" si="62"/>
        <v>370.08</v>
      </c>
      <c r="BC338" s="6">
        <v>3.3070000000000002E-2</v>
      </c>
      <c r="BD338" s="5">
        <f t="shared" si="66"/>
        <v>2157.8505700000001</v>
      </c>
      <c r="BE338" s="8">
        <v>3.62E-3</v>
      </c>
      <c r="BF338" s="9">
        <f>BE338*AR338</f>
        <v>236.20862</v>
      </c>
      <c r="BG338" s="7">
        <f t="shared" si="67"/>
        <v>2764.1391899999999</v>
      </c>
      <c r="BH338" s="7">
        <f t="shared" si="68"/>
        <v>635.75201370000002</v>
      </c>
      <c r="BI338" s="7">
        <f t="shared" si="69"/>
        <v>3399.8912037</v>
      </c>
    </row>
    <row r="339" spans="1:61" s="19" customFormat="1">
      <c r="A339" s="11" t="s">
        <v>2380</v>
      </c>
      <c r="B339" s="10" t="s">
        <v>1629</v>
      </c>
      <c r="C339" s="10" t="s">
        <v>1630</v>
      </c>
      <c r="D339" s="10" t="s">
        <v>26</v>
      </c>
      <c r="E339" s="10" t="s">
        <v>26</v>
      </c>
      <c r="F339" s="10" t="s">
        <v>1631</v>
      </c>
      <c r="G339" s="18" t="s">
        <v>1632</v>
      </c>
      <c r="H339" s="10"/>
      <c r="I339" s="18" t="s">
        <v>1633</v>
      </c>
      <c r="J339" s="10" t="s">
        <v>1629</v>
      </c>
      <c r="K339" s="18" t="s">
        <v>1630</v>
      </c>
      <c r="L339" s="10" t="s">
        <v>26</v>
      </c>
      <c r="M339" s="10" t="s">
        <v>26</v>
      </c>
      <c r="N339" s="10" t="s">
        <v>1631</v>
      </c>
      <c r="O339" s="18" t="s">
        <v>1632</v>
      </c>
      <c r="P339" s="10"/>
      <c r="Q339" s="10" t="s">
        <v>1629</v>
      </c>
      <c r="R339" s="18" t="s">
        <v>1638</v>
      </c>
      <c r="S339" s="10" t="s">
        <v>26</v>
      </c>
      <c r="T339" s="10" t="s">
        <v>26</v>
      </c>
      <c r="U339" s="10" t="s">
        <v>1654</v>
      </c>
      <c r="V339" s="18" t="s">
        <v>1197</v>
      </c>
      <c r="W339" s="10"/>
      <c r="X339" s="18" t="s">
        <v>1655</v>
      </c>
      <c r="Y339" s="18" t="s">
        <v>1656</v>
      </c>
      <c r="Z339" s="10" t="s">
        <v>38</v>
      </c>
      <c r="AA339" s="10" t="s">
        <v>39</v>
      </c>
      <c r="AB339" s="10" t="s">
        <v>40</v>
      </c>
      <c r="AC339" s="10" t="s">
        <v>41</v>
      </c>
      <c r="AD339" s="18" t="s">
        <v>42</v>
      </c>
      <c r="AE339" s="10" t="s">
        <v>43</v>
      </c>
      <c r="AF339" s="10">
        <v>18854</v>
      </c>
      <c r="AG339" s="10">
        <v>20091</v>
      </c>
      <c r="AH339" s="10">
        <v>14958</v>
      </c>
      <c r="AI339" s="10">
        <v>13686</v>
      </c>
      <c r="AJ339" s="10">
        <v>8642</v>
      </c>
      <c r="AK339" s="10">
        <v>6442</v>
      </c>
      <c r="AL339" s="10">
        <v>4153</v>
      </c>
      <c r="AM339" s="10">
        <v>3957</v>
      </c>
      <c r="AN339" s="10">
        <v>3891</v>
      </c>
      <c r="AO339" s="10">
        <v>7673</v>
      </c>
      <c r="AP339" s="10">
        <v>21636</v>
      </c>
      <c r="AQ339" s="10">
        <v>21793</v>
      </c>
      <c r="AR339" s="10">
        <f t="shared" si="64"/>
        <v>145776</v>
      </c>
      <c r="AS339" s="10" t="s">
        <v>60</v>
      </c>
      <c r="AT339" s="10" t="s">
        <v>45</v>
      </c>
      <c r="AU339" s="18" t="s">
        <v>46</v>
      </c>
      <c r="AV339" s="10"/>
      <c r="AW339" s="46">
        <f t="shared" si="70"/>
        <v>0</v>
      </c>
      <c r="AX339" s="5">
        <f t="shared" si="65"/>
        <v>0</v>
      </c>
      <c r="AY339" s="10">
        <f>J6</f>
        <v>0</v>
      </c>
      <c r="AZ339" s="5">
        <f t="shared" si="63"/>
        <v>0</v>
      </c>
      <c r="BA339" s="10">
        <v>148.88999999999999</v>
      </c>
      <c r="BB339" s="5">
        <f t="shared" si="62"/>
        <v>1786.6799999999998</v>
      </c>
      <c r="BC339" s="6">
        <v>3.2969999999999999E-2</v>
      </c>
      <c r="BD339" s="5">
        <f t="shared" si="66"/>
        <v>4806.2347199999995</v>
      </c>
      <c r="BE339" s="5"/>
      <c r="BF339" s="5"/>
      <c r="BG339" s="7">
        <f t="shared" si="67"/>
        <v>6592.9147199999989</v>
      </c>
      <c r="BH339" s="7">
        <f t="shared" si="68"/>
        <v>1516.3703855999997</v>
      </c>
      <c r="BI339" s="7">
        <f t="shared" si="69"/>
        <v>8109.2851055999981</v>
      </c>
    </row>
    <row r="340" spans="1:61" s="19" customFormat="1">
      <c r="A340" s="11" t="s">
        <v>2381</v>
      </c>
      <c r="B340" s="10" t="s">
        <v>1629</v>
      </c>
      <c r="C340" s="10" t="s">
        <v>1630</v>
      </c>
      <c r="D340" s="10" t="s">
        <v>26</v>
      </c>
      <c r="E340" s="10" t="s">
        <v>26</v>
      </c>
      <c r="F340" s="10" t="s">
        <v>1631</v>
      </c>
      <c r="G340" s="18" t="s">
        <v>1632</v>
      </c>
      <c r="H340" s="10"/>
      <c r="I340" s="18" t="s">
        <v>1633</v>
      </c>
      <c r="J340" s="10" t="s">
        <v>1629</v>
      </c>
      <c r="K340" s="18" t="s">
        <v>1630</v>
      </c>
      <c r="L340" s="10" t="s">
        <v>26</v>
      </c>
      <c r="M340" s="10" t="s">
        <v>26</v>
      </c>
      <c r="N340" s="10" t="s">
        <v>1631</v>
      </c>
      <c r="O340" s="18" t="s">
        <v>1632</v>
      </c>
      <c r="P340" s="10"/>
      <c r="Q340" s="10" t="s">
        <v>1629</v>
      </c>
      <c r="R340" s="18" t="s">
        <v>1638</v>
      </c>
      <c r="S340" s="10" t="s">
        <v>26</v>
      </c>
      <c r="T340" s="10" t="s">
        <v>26</v>
      </c>
      <c r="U340" s="10" t="s">
        <v>1657</v>
      </c>
      <c r="V340" s="18" t="s">
        <v>1658</v>
      </c>
      <c r="W340" s="10"/>
      <c r="X340" s="18" t="s">
        <v>1659</v>
      </c>
      <c r="Y340" s="18" t="s">
        <v>1660</v>
      </c>
      <c r="Z340" s="10" t="s">
        <v>38</v>
      </c>
      <c r="AA340" s="10" t="s">
        <v>39</v>
      </c>
      <c r="AB340" s="10" t="s">
        <v>40</v>
      </c>
      <c r="AC340" s="10" t="s">
        <v>41</v>
      </c>
      <c r="AD340" s="18" t="s">
        <v>42</v>
      </c>
      <c r="AE340" s="10" t="s">
        <v>43</v>
      </c>
      <c r="AF340" s="10">
        <v>18099</v>
      </c>
      <c r="AG340" s="10">
        <v>18888</v>
      </c>
      <c r="AH340" s="10">
        <v>15014</v>
      </c>
      <c r="AI340" s="10">
        <v>12761</v>
      </c>
      <c r="AJ340" s="10">
        <v>7847</v>
      </c>
      <c r="AK340" s="10">
        <v>5958</v>
      </c>
      <c r="AL340" s="10">
        <v>3792</v>
      </c>
      <c r="AM340" s="10">
        <v>3505</v>
      </c>
      <c r="AN340" s="10">
        <v>4139</v>
      </c>
      <c r="AO340" s="10">
        <v>8300</v>
      </c>
      <c r="AP340" s="10">
        <v>20832</v>
      </c>
      <c r="AQ340" s="10">
        <v>20417</v>
      </c>
      <c r="AR340" s="10">
        <f t="shared" si="64"/>
        <v>139552</v>
      </c>
      <c r="AS340" s="10" t="s">
        <v>60</v>
      </c>
      <c r="AT340" s="10" t="s">
        <v>45</v>
      </c>
      <c r="AU340" s="18" t="s">
        <v>212</v>
      </c>
      <c r="AV340" s="10"/>
      <c r="AW340" s="46">
        <f t="shared" si="70"/>
        <v>0</v>
      </c>
      <c r="AX340" s="5">
        <f t="shared" si="65"/>
        <v>0</v>
      </c>
      <c r="AY340" s="10">
        <f>J6</f>
        <v>0</v>
      </c>
      <c r="AZ340" s="5">
        <f t="shared" si="63"/>
        <v>0</v>
      </c>
      <c r="BA340" s="10">
        <v>148.88999999999999</v>
      </c>
      <c r="BB340" s="5">
        <f t="shared" si="62"/>
        <v>1786.6799999999998</v>
      </c>
      <c r="BC340" s="6">
        <v>3.2969999999999999E-2</v>
      </c>
      <c r="BD340" s="5">
        <f t="shared" si="66"/>
        <v>4601.0294400000002</v>
      </c>
      <c r="BE340" s="5"/>
      <c r="BF340" s="5"/>
      <c r="BG340" s="7">
        <f t="shared" si="67"/>
        <v>6387.7094400000005</v>
      </c>
      <c r="BH340" s="7">
        <f t="shared" si="68"/>
        <v>1469.1731712000003</v>
      </c>
      <c r="BI340" s="7">
        <f t="shared" si="69"/>
        <v>7856.8826112000006</v>
      </c>
    </row>
    <row r="341" spans="1:61" s="19" customFormat="1">
      <c r="A341" s="11" t="s">
        <v>2382</v>
      </c>
      <c r="B341" s="10" t="s">
        <v>1629</v>
      </c>
      <c r="C341" s="10" t="s">
        <v>1630</v>
      </c>
      <c r="D341" s="10" t="s">
        <v>26</v>
      </c>
      <c r="E341" s="10" t="s">
        <v>26</v>
      </c>
      <c r="F341" s="10" t="s">
        <v>1631</v>
      </c>
      <c r="G341" s="18" t="s">
        <v>1632</v>
      </c>
      <c r="H341" s="10"/>
      <c r="I341" s="18" t="s">
        <v>1633</v>
      </c>
      <c r="J341" s="10" t="s">
        <v>1629</v>
      </c>
      <c r="K341" s="18" t="s">
        <v>1630</v>
      </c>
      <c r="L341" s="10" t="s">
        <v>26</v>
      </c>
      <c r="M341" s="10" t="s">
        <v>26</v>
      </c>
      <c r="N341" s="10" t="s">
        <v>1631</v>
      </c>
      <c r="O341" s="18" t="s">
        <v>1632</v>
      </c>
      <c r="P341" s="10"/>
      <c r="Q341" s="10" t="s">
        <v>1629</v>
      </c>
      <c r="R341" s="18" t="s">
        <v>1638</v>
      </c>
      <c r="S341" s="10" t="s">
        <v>26</v>
      </c>
      <c r="T341" s="10" t="s">
        <v>26</v>
      </c>
      <c r="U341" s="10" t="s">
        <v>1657</v>
      </c>
      <c r="V341" s="18" t="s">
        <v>1661</v>
      </c>
      <c r="W341" s="10"/>
      <c r="X341" s="18" t="s">
        <v>1662</v>
      </c>
      <c r="Y341" s="18" t="s">
        <v>1663</v>
      </c>
      <c r="Z341" s="10" t="s">
        <v>38</v>
      </c>
      <c r="AA341" s="10" t="s">
        <v>39</v>
      </c>
      <c r="AB341" s="10" t="s">
        <v>40</v>
      </c>
      <c r="AC341" s="10" t="s">
        <v>41</v>
      </c>
      <c r="AD341" s="18" t="s">
        <v>42</v>
      </c>
      <c r="AE341" s="10" t="s">
        <v>43</v>
      </c>
      <c r="AF341" s="10">
        <v>18654</v>
      </c>
      <c r="AG341" s="10">
        <v>19349</v>
      </c>
      <c r="AH341" s="10">
        <v>15428</v>
      </c>
      <c r="AI341" s="10">
        <v>13285</v>
      </c>
      <c r="AJ341" s="10">
        <v>9895</v>
      </c>
      <c r="AK341" s="10">
        <v>7712</v>
      </c>
      <c r="AL341" s="10">
        <v>4108</v>
      </c>
      <c r="AM341" s="10">
        <v>3889</v>
      </c>
      <c r="AN341" s="10">
        <v>4038</v>
      </c>
      <c r="AO341" s="10">
        <v>8524</v>
      </c>
      <c r="AP341" s="10">
        <v>22050</v>
      </c>
      <c r="AQ341" s="10">
        <v>20191</v>
      </c>
      <c r="AR341" s="10">
        <f t="shared" si="64"/>
        <v>147123</v>
      </c>
      <c r="AS341" s="10" t="s">
        <v>60</v>
      </c>
      <c r="AT341" s="10" t="s">
        <v>45</v>
      </c>
      <c r="AU341" s="18" t="s">
        <v>212</v>
      </c>
      <c r="AV341" s="10"/>
      <c r="AW341" s="46">
        <f t="shared" si="70"/>
        <v>0</v>
      </c>
      <c r="AX341" s="5">
        <f t="shared" si="65"/>
        <v>0</v>
      </c>
      <c r="AY341" s="10">
        <f>J6</f>
        <v>0</v>
      </c>
      <c r="AZ341" s="5">
        <f t="shared" si="63"/>
        <v>0</v>
      </c>
      <c r="BA341" s="10">
        <v>148.88999999999999</v>
      </c>
      <c r="BB341" s="5">
        <f t="shared" si="62"/>
        <v>1786.6799999999998</v>
      </c>
      <c r="BC341" s="6">
        <v>3.2969999999999999E-2</v>
      </c>
      <c r="BD341" s="5">
        <f t="shared" si="66"/>
        <v>4850.6453099999999</v>
      </c>
      <c r="BE341" s="5"/>
      <c r="BF341" s="5"/>
      <c r="BG341" s="7">
        <f t="shared" si="67"/>
        <v>6637.3253100000002</v>
      </c>
      <c r="BH341" s="7">
        <f t="shared" si="68"/>
        <v>1526.5848213000002</v>
      </c>
      <c r="BI341" s="7">
        <f t="shared" si="69"/>
        <v>8163.9101313000001</v>
      </c>
    </row>
    <row r="342" spans="1:61" s="19" customFormat="1">
      <c r="A342" s="11" t="s">
        <v>2383</v>
      </c>
      <c r="B342" s="10" t="s">
        <v>1629</v>
      </c>
      <c r="C342" s="10" t="s">
        <v>1630</v>
      </c>
      <c r="D342" s="10" t="s">
        <v>26</v>
      </c>
      <c r="E342" s="10" t="s">
        <v>26</v>
      </c>
      <c r="F342" s="10" t="s">
        <v>1631</v>
      </c>
      <c r="G342" s="18" t="s">
        <v>1632</v>
      </c>
      <c r="H342" s="10"/>
      <c r="I342" s="18" t="s">
        <v>1633</v>
      </c>
      <c r="J342" s="10" t="s">
        <v>1629</v>
      </c>
      <c r="K342" s="18" t="s">
        <v>1630</v>
      </c>
      <c r="L342" s="10" t="s">
        <v>26</v>
      </c>
      <c r="M342" s="10" t="s">
        <v>26</v>
      </c>
      <c r="N342" s="10" t="s">
        <v>1631</v>
      </c>
      <c r="O342" s="18" t="s">
        <v>1632</v>
      </c>
      <c r="P342" s="10"/>
      <c r="Q342" s="10" t="s">
        <v>1629</v>
      </c>
      <c r="R342" s="18" t="s">
        <v>1638</v>
      </c>
      <c r="S342" s="10" t="s">
        <v>26</v>
      </c>
      <c r="T342" s="10" t="s">
        <v>26</v>
      </c>
      <c r="U342" s="10" t="s">
        <v>1657</v>
      </c>
      <c r="V342" s="18" t="s">
        <v>1664</v>
      </c>
      <c r="W342" s="10"/>
      <c r="X342" s="18" t="s">
        <v>1665</v>
      </c>
      <c r="Y342" s="18" t="s">
        <v>1666</v>
      </c>
      <c r="Z342" s="10" t="s">
        <v>38</v>
      </c>
      <c r="AA342" s="10" t="s">
        <v>39</v>
      </c>
      <c r="AB342" s="10" t="s">
        <v>40</v>
      </c>
      <c r="AC342" s="10" t="s">
        <v>41</v>
      </c>
      <c r="AD342" s="18" t="s">
        <v>42</v>
      </c>
      <c r="AE342" s="10" t="s">
        <v>43</v>
      </c>
      <c r="AF342" s="10">
        <v>28320</v>
      </c>
      <c r="AG342" s="10">
        <v>29749</v>
      </c>
      <c r="AH342" s="10">
        <v>24457</v>
      </c>
      <c r="AI342" s="10">
        <v>22368</v>
      </c>
      <c r="AJ342" s="10">
        <v>15358</v>
      </c>
      <c r="AK342" s="10">
        <v>11635</v>
      </c>
      <c r="AL342" s="10">
        <v>7459</v>
      </c>
      <c r="AM342" s="10">
        <v>6828</v>
      </c>
      <c r="AN342" s="10">
        <v>7928</v>
      </c>
      <c r="AO342" s="10">
        <v>14147</v>
      </c>
      <c r="AP342" s="10">
        <v>34672</v>
      </c>
      <c r="AQ342" s="10">
        <v>35318</v>
      </c>
      <c r="AR342" s="10">
        <f t="shared" si="64"/>
        <v>238239</v>
      </c>
      <c r="AS342" s="10" t="s">
        <v>60</v>
      </c>
      <c r="AT342" s="10" t="s">
        <v>45</v>
      </c>
      <c r="AU342" s="18" t="s">
        <v>212</v>
      </c>
      <c r="AV342" s="10"/>
      <c r="AW342" s="46">
        <f t="shared" si="70"/>
        <v>0</v>
      </c>
      <c r="AX342" s="5">
        <f t="shared" si="65"/>
        <v>0</v>
      </c>
      <c r="AY342" s="10">
        <f>J6</f>
        <v>0</v>
      </c>
      <c r="AZ342" s="5">
        <f t="shared" si="63"/>
        <v>0</v>
      </c>
      <c r="BA342" s="10">
        <v>148.88999999999999</v>
      </c>
      <c r="BB342" s="5">
        <f t="shared" si="62"/>
        <v>1786.6799999999998</v>
      </c>
      <c r="BC342" s="6">
        <v>3.2969999999999999E-2</v>
      </c>
      <c r="BD342" s="5">
        <f t="shared" si="66"/>
        <v>7854.7398299999995</v>
      </c>
      <c r="BE342" s="5"/>
      <c r="BF342" s="5"/>
      <c r="BG342" s="7">
        <f t="shared" si="67"/>
        <v>9641.4198299999989</v>
      </c>
      <c r="BH342" s="7">
        <f t="shared" si="68"/>
        <v>2217.5265608999998</v>
      </c>
      <c r="BI342" s="7">
        <f t="shared" si="69"/>
        <v>11858.946390899999</v>
      </c>
    </row>
    <row r="343" spans="1:61" s="19" customFormat="1">
      <c r="A343" s="11" t="s">
        <v>2384</v>
      </c>
      <c r="B343" s="10" t="s">
        <v>1629</v>
      </c>
      <c r="C343" s="10" t="s">
        <v>1630</v>
      </c>
      <c r="D343" s="10" t="s">
        <v>26</v>
      </c>
      <c r="E343" s="10" t="s">
        <v>26</v>
      </c>
      <c r="F343" s="10" t="s">
        <v>1631</v>
      </c>
      <c r="G343" s="18" t="s">
        <v>1632</v>
      </c>
      <c r="H343" s="10"/>
      <c r="I343" s="18" t="s">
        <v>1633</v>
      </c>
      <c r="J343" s="10" t="s">
        <v>1629</v>
      </c>
      <c r="K343" s="18" t="s">
        <v>1630</v>
      </c>
      <c r="L343" s="10" t="s">
        <v>26</v>
      </c>
      <c r="M343" s="10" t="s">
        <v>26</v>
      </c>
      <c r="N343" s="10" t="s">
        <v>1631</v>
      </c>
      <c r="O343" s="18" t="s">
        <v>1632</v>
      </c>
      <c r="P343" s="10"/>
      <c r="Q343" s="10" t="s">
        <v>1629</v>
      </c>
      <c r="R343" s="18" t="s">
        <v>1638</v>
      </c>
      <c r="S343" s="10" t="s">
        <v>26</v>
      </c>
      <c r="T343" s="10" t="s">
        <v>26</v>
      </c>
      <c r="U343" s="10" t="s">
        <v>1657</v>
      </c>
      <c r="V343" s="18" t="s">
        <v>1667</v>
      </c>
      <c r="W343" s="10"/>
      <c r="X343" s="18" t="s">
        <v>1668</v>
      </c>
      <c r="Y343" s="18" t="s">
        <v>1669</v>
      </c>
      <c r="Z343" s="10" t="s">
        <v>38</v>
      </c>
      <c r="AA343" s="10" t="s">
        <v>39</v>
      </c>
      <c r="AB343" s="10" t="s">
        <v>40</v>
      </c>
      <c r="AC343" s="10" t="s">
        <v>41</v>
      </c>
      <c r="AD343" s="18" t="s">
        <v>42</v>
      </c>
      <c r="AE343" s="10" t="s">
        <v>43</v>
      </c>
      <c r="AF343" s="10">
        <v>28519</v>
      </c>
      <c r="AG343" s="10">
        <v>29963</v>
      </c>
      <c r="AH343" s="10">
        <v>24233</v>
      </c>
      <c r="AI343" s="10">
        <v>21487</v>
      </c>
      <c r="AJ343" s="10">
        <v>14060</v>
      </c>
      <c r="AK343" s="10">
        <v>10264</v>
      </c>
      <c r="AL343" s="10">
        <v>6647</v>
      </c>
      <c r="AM343" s="10">
        <v>5573</v>
      </c>
      <c r="AN343" s="10">
        <v>7024</v>
      </c>
      <c r="AO343" s="10">
        <v>14808</v>
      </c>
      <c r="AP343" s="10">
        <v>33555</v>
      </c>
      <c r="AQ343" s="10">
        <v>31200</v>
      </c>
      <c r="AR343" s="10">
        <f t="shared" si="64"/>
        <v>227333</v>
      </c>
      <c r="AS343" s="10" t="s">
        <v>60</v>
      </c>
      <c r="AT343" s="10" t="s">
        <v>45</v>
      </c>
      <c r="AU343" s="18" t="s">
        <v>212</v>
      </c>
      <c r="AV343" s="10"/>
      <c r="AW343" s="46">
        <f t="shared" si="70"/>
        <v>0</v>
      </c>
      <c r="AX343" s="5">
        <f t="shared" si="65"/>
        <v>0</v>
      </c>
      <c r="AY343" s="10">
        <f>J6</f>
        <v>0</v>
      </c>
      <c r="AZ343" s="5">
        <f t="shared" si="63"/>
        <v>0</v>
      </c>
      <c r="BA343" s="10">
        <v>148.88999999999999</v>
      </c>
      <c r="BB343" s="5">
        <f t="shared" si="62"/>
        <v>1786.6799999999998</v>
      </c>
      <c r="BC343" s="6">
        <v>3.2969999999999999E-2</v>
      </c>
      <c r="BD343" s="5">
        <f t="shared" si="66"/>
        <v>7495.1690099999996</v>
      </c>
      <c r="BE343" s="5"/>
      <c r="BF343" s="5"/>
      <c r="BG343" s="7">
        <f t="shared" si="67"/>
        <v>9281.8490099999999</v>
      </c>
      <c r="BH343" s="7">
        <f t="shared" si="68"/>
        <v>2134.8252723000001</v>
      </c>
      <c r="BI343" s="7">
        <f t="shared" si="69"/>
        <v>11416.6742823</v>
      </c>
    </row>
    <row r="344" spans="1:61" s="19" customFormat="1">
      <c r="A344" s="11" t="s">
        <v>2385</v>
      </c>
      <c r="B344" s="10" t="s">
        <v>1629</v>
      </c>
      <c r="C344" s="10" t="s">
        <v>1630</v>
      </c>
      <c r="D344" s="10" t="s">
        <v>26</v>
      </c>
      <c r="E344" s="10" t="s">
        <v>26</v>
      </c>
      <c r="F344" s="10" t="s">
        <v>1631</v>
      </c>
      <c r="G344" s="18" t="s">
        <v>1632</v>
      </c>
      <c r="H344" s="10"/>
      <c r="I344" s="18" t="s">
        <v>1633</v>
      </c>
      <c r="J344" s="10" t="s">
        <v>1629</v>
      </c>
      <c r="K344" s="18" t="s">
        <v>1630</v>
      </c>
      <c r="L344" s="10" t="s">
        <v>26</v>
      </c>
      <c r="M344" s="10" t="s">
        <v>26</v>
      </c>
      <c r="N344" s="10" t="s">
        <v>1631</v>
      </c>
      <c r="O344" s="18" t="s">
        <v>1632</v>
      </c>
      <c r="P344" s="10"/>
      <c r="Q344" s="10" t="s">
        <v>1629</v>
      </c>
      <c r="R344" s="18" t="s">
        <v>1638</v>
      </c>
      <c r="S344" s="10" t="s">
        <v>26</v>
      </c>
      <c r="T344" s="10" t="s">
        <v>26</v>
      </c>
      <c r="U344" s="10" t="s">
        <v>1657</v>
      </c>
      <c r="V344" s="18" t="s">
        <v>1670</v>
      </c>
      <c r="W344" s="10"/>
      <c r="X344" s="18" t="s">
        <v>1671</v>
      </c>
      <c r="Y344" s="18" t="s">
        <v>1672</v>
      </c>
      <c r="Z344" s="10" t="s">
        <v>38</v>
      </c>
      <c r="AA344" s="10" t="s">
        <v>39</v>
      </c>
      <c r="AB344" s="10" t="s">
        <v>40</v>
      </c>
      <c r="AC344" s="10" t="s">
        <v>41</v>
      </c>
      <c r="AD344" s="18" t="s">
        <v>42</v>
      </c>
      <c r="AE344" s="10" t="s">
        <v>43</v>
      </c>
      <c r="AF344" s="10">
        <v>27121</v>
      </c>
      <c r="AG344" s="10">
        <v>28613</v>
      </c>
      <c r="AH344" s="10">
        <v>22432</v>
      </c>
      <c r="AI344" s="10">
        <v>19170</v>
      </c>
      <c r="AJ344" s="10">
        <v>12515</v>
      </c>
      <c r="AK344" s="10">
        <v>9432</v>
      </c>
      <c r="AL344" s="10">
        <v>6083</v>
      </c>
      <c r="AM344" s="10">
        <v>5845</v>
      </c>
      <c r="AN344" s="10">
        <v>6062</v>
      </c>
      <c r="AO344" s="10">
        <v>11795</v>
      </c>
      <c r="AP344" s="10">
        <v>31544</v>
      </c>
      <c r="AQ344" s="10">
        <v>31054</v>
      </c>
      <c r="AR344" s="10">
        <f t="shared" si="64"/>
        <v>211666</v>
      </c>
      <c r="AS344" s="10" t="s">
        <v>60</v>
      </c>
      <c r="AT344" s="10" t="s">
        <v>45</v>
      </c>
      <c r="AU344" s="18" t="s">
        <v>212</v>
      </c>
      <c r="AV344" s="10"/>
      <c r="AW344" s="46">
        <f t="shared" si="70"/>
        <v>0</v>
      </c>
      <c r="AX344" s="5">
        <f t="shared" si="65"/>
        <v>0</v>
      </c>
      <c r="AY344" s="10">
        <f>J6</f>
        <v>0</v>
      </c>
      <c r="AZ344" s="5">
        <f t="shared" si="63"/>
        <v>0</v>
      </c>
      <c r="BA344" s="10">
        <v>148.88999999999999</v>
      </c>
      <c r="BB344" s="5">
        <f t="shared" si="62"/>
        <v>1786.6799999999998</v>
      </c>
      <c r="BC344" s="6">
        <v>3.2969999999999999E-2</v>
      </c>
      <c r="BD344" s="5">
        <f t="shared" si="66"/>
        <v>6978.6280200000001</v>
      </c>
      <c r="BE344" s="5"/>
      <c r="BF344" s="5"/>
      <c r="BG344" s="7">
        <f t="shared" si="67"/>
        <v>8765.3080200000004</v>
      </c>
      <c r="BH344" s="7">
        <f t="shared" si="68"/>
        <v>2016.0208446000001</v>
      </c>
      <c r="BI344" s="7">
        <f t="shared" si="69"/>
        <v>10781.3288646</v>
      </c>
    </row>
    <row r="345" spans="1:61" s="19" customFormat="1">
      <c r="A345" s="11" t="s">
        <v>2386</v>
      </c>
      <c r="B345" s="10" t="s">
        <v>1629</v>
      </c>
      <c r="C345" s="10" t="s">
        <v>1630</v>
      </c>
      <c r="D345" s="10" t="s">
        <v>26</v>
      </c>
      <c r="E345" s="10" t="s">
        <v>26</v>
      </c>
      <c r="F345" s="10" t="s">
        <v>1631</v>
      </c>
      <c r="G345" s="18" t="s">
        <v>1632</v>
      </c>
      <c r="H345" s="10"/>
      <c r="I345" s="18" t="s">
        <v>1633</v>
      </c>
      <c r="J345" s="10" t="s">
        <v>1629</v>
      </c>
      <c r="K345" s="18" t="s">
        <v>1630</v>
      </c>
      <c r="L345" s="10" t="s">
        <v>26</v>
      </c>
      <c r="M345" s="10" t="s">
        <v>26</v>
      </c>
      <c r="N345" s="10" t="s">
        <v>1631</v>
      </c>
      <c r="O345" s="18" t="s">
        <v>1632</v>
      </c>
      <c r="P345" s="10"/>
      <c r="Q345" s="10" t="s">
        <v>1629</v>
      </c>
      <c r="R345" s="18" t="s">
        <v>1638</v>
      </c>
      <c r="S345" s="10" t="s">
        <v>26</v>
      </c>
      <c r="T345" s="10" t="s">
        <v>26</v>
      </c>
      <c r="U345" s="10" t="s">
        <v>1673</v>
      </c>
      <c r="V345" s="18" t="s">
        <v>1674</v>
      </c>
      <c r="W345" s="10"/>
      <c r="X345" s="18" t="s">
        <v>1675</v>
      </c>
      <c r="Y345" s="18" t="s">
        <v>1676</v>
      </c>
      <c r="Z345" s="10" t="s">
        <v>38</v>
      </c>
      <c r="AA345" s="10" t="s">
        <v>39</v>
      </c>
      <c r="AB345" s="10" t="s">
        <v>40</v>
      </c>
      <c r="AC345" s="10" t="s">
        <v>41</v>
      </c>
      <c r="AD345" s="18" t="s">
        <v>42</v>
      </c>
      <c r="AE345" s="10" t="s">
        <v>43</v>
      </c>
      <c r="AF345" s="10">
        <v>25379</v>
      </c>
      <c r="AG345" s="10">
        <v>26387</v>
      </c>
      <c r="AH345" s="10">
        <v>20888</v>
      </c>
      <c r="AI345" s="10">
        <v>17999</v>
      </c>
      <c r="AJ345" s="10">
        <v>10410</v>
      </c>
      <c r="AK345" s="10">
        <v>5643</v>
      </c>
      <c r="AL345" s="10">
        <v>5417</v>
      </c>
      <c r="AM345" s="10">
        <v>5031</v>
      </c>
      <c r="AN345" s="10">
        <v>5191</v>
      </c>
      <c r="AO345" s="10">
        <v>11369</v>
      </c>
      <c r="AP345" s="10">
        <v>31120</v>
      </c>
      <c r="AQ345" s="10">
        <v>29723</v>
      </c>
      <c r="AR345" s="10">
        <f t="shared" si="64"/>
        <v>194557</v>
      </c>
      <c r="AS345" s="10" t="s">
        <v>60</v>
      </c>
      <c r="AT345" s="10" t="s">
        <v>45</v>
      </c>
      <c r="AU345" s="18" t="s">
        <v>212</v>
      </c>
      <c r="AV345" s="10"/>
      <c r="AW345" s="46">
        <f t="shared" si="70"/>
        <v>0</v>
      </c>
      <c r="AX345" s="5">
        <f t="shared" si="65"/>
        <v>0</v>
      </c>
      <c r="AY345" s="10">
        <f>J6</f>
        <v>0</v>
      </c>
      <c r="AZ345" s="5">
        <f t="shared" si="63"/>
        <v>0</v>
      </c>
      <c r="BA345" s="10">
        <v>148.88999999999999</v>
      </c>
      <c r="BB345" s="5">
        <f t="shared" si="62"/>
        <v>1786.6799999999998</v>
      </c>
      <c r="BC345" s="6">
        <v>3.2969999999999999E-2</v>
      </c>
      <c r="BD345" s="5">
        <f t="shared" si="66"/>
        <v>6414.5442899999998</v>
      </c>
      <c r="BE345" s="5"/>
      <c r="BF345" s="5"/>
      <c r="BG345" s="7">
        <f t="shared" si="67"/>
        <v>8201.2242900000001</v>
      </c>
      <c r="BH345" s="7">
        <f t="shared" si="68"/>
        <v>1886.2815867000002</v>
      </c>
      <c r="BI345" s="7">
        <f t="shared" si="69"/>
        <v>10087.505876700001</v>
      </c>
    </row>
    <row r="346" spans="1:61" s="19" customFormat="1">
      <c r="A346" s="11" t="s">
        <v>2387</v>
      </c>
      <c r="B346" s="10" t="s">
        <v>1629</v>
      </c>
      <c r="C346" s="10" t="s">
        <v>1630</v>
      </c>
      <c r="D346" s="10" t="s">
        <v>26</v>
      </c>
      <c r="E346" s="10" t="s">
        <v>26</v>
      </c>
      <c r="F346" s="10" t="s">
        <v>1631</v>
      </c>
      <c r="G346" s="18" t="s">
        <v>1632</v>
      </c>
      <c r="H346" s="10"/>
      <c r="I346" s="18" t="s">
        <v>1633</v>
      </c>
      <c r="J346" s="10" t="s">
        <v>1629</v>
      </c>
      <c r="K346" s="18" t="s">
        <v>1630</v>
      </c>
      <c r="L346" s="10" t="s">
        <v>26</v>
      </c>
      <c r="M346" s="10" t="s">
        <v>26</v>
      </c>
      <c r="N346" s="10" t="s">
        <v>1631</v>
      </c>
      <c r="O346" s="18" t="s">
        <v>1632</v>
      </c>
      <c r="P346" s="10"/>
      <c r="Q346" s="10" t="s">
        <v>1629</v>
      </c>
      <c r="R346" s="18" t="s">
        <v>1638</v>
      </c>
      <c r="S346" s="10" t="s">
        <v>26</v>
      </c>
      <c r="T346" s="10" t="s">
        <v>26</v>
      </c>
      <c r="U346" s="10" t="s">
        <v>1639</v>
      </c>
      <c r="V346" s="18" t="s">
        <v>1677</v>
      </c>
      <c r="W346" s="10"/>
      <c r="X346" s="18" t="s">
        <v>1678</v>
      </c>
      <c r="Y346" s="18" t="s">
        <v>1679</v>
      </c>
      <c r="Z346" s="10" t="s">
        <v>38</v>
      </c>
      <c r="AA346" s="10" t="s">
        <v>39</v>
      </c>
      <c r="AB346" s="10" t="s">
        <v>40</v>
      </c>
      <c r="AC346" s="10" t="s">
        <v>41</v>
      </c>
      <c r="AD346" s="18" t="s">
        <v>42</v>
      </c>
      <c r="AE346" s="10" t="s">
        <v>43</v>
      </c>
      <c r="AF346" s="10">
        <v>25079</v>
      </c>
      <c r="AG346" s="10">
        <v>25904</v>
      </c>
      <c r="AH346" s="10">
        <v>20743</v>
      </c>
      <c r="AI346" s="10">
        <v>18500</v>
      </c>
      <c r="AJ346" s="10">
        <v>12772</v>
      </c>
      <c r="AK346" s="10">
        <v>7678</v>
      </c>
      <c r="AL346" s="10">
        <v>4119</v>
      </c>
      <c r="AM346" s="10">
        <v>3878</v>
      </c>
      <c r="AN346" s="10">
        <v>4139</v>
      </c>
      <c r="AO346" s="10">
        <v>12198</v>
      </c>
      <c r="AP346" s="10">
        <v>29187</v>
      </c>
      <c r="AQ346" s="10">
        <v>26937</v>
      </c>
      <c r="AR346" s="10">
        <f t="shared" si="64"/>
        <v>191134</v>
      </c>
      <c r="AS346" s="10" t="s">
        <v>60</v>
      </c>
      <c r="AT346" s="10" t="s">
        <v>45</v>
      </c>
      <c r="AU346" s="18" t="s">
        <v>212</v>
      </c>
      <c r="AV346" s="10"/>
      <c r="AW346" s="46">
        <f t="shared" si="70"/>
        <v>0</v>
      </c>
      <c r="AX346" s="5">
        <f t="shared" si="65"/>
        <v>0</v>
      </c>
      <c r="AY346" s="10">
        <f>J6</f>
        <v>0</v>
      </c>
      <c r="AZ346" s="5">
        <f t="shared" si="63"/>
        <v>0</v>
      </c>
      <c r="BA346" s="10">
        <v>148.88999999999999</v>
      </c>
      <c r="BB346" s="5">
        <f t="shared" si="62"/>
        <v>1786.6799999999998</v>
      </c>
      <c r="BC346" s="6">
        <v>3.2969999999999999E-2</v>
      </c>
      <c r="BD346" s="5">
        <f t="shared" si="66"/>
        <v>6301.6879799999997</v>
      </c>
      <c r="BE346" s="5"/>
      <c r="BF346" s="5"/>
      <c r="BG346" s="7">
        <f t="shared" si="67"/>
        <v>8088.3679799999991</v>
      </c>
      <c r="BH346" s="7">
        <f t="shared" si="68"/>
        <v>1860.3246353999998</v>
      </c>
      <c r="BI346" s="7">
        <f t="shared" si="69"/>
        <v>9948.6926153999993</v>
      </c>
    </row>
    <row r="347" spans="1:61" s="19" customFormat="1">
      <c r="A347" s="11" t="s">
        <v>2388</v>
      </c>
      <c r="B347" s="10" t="s">
        <v>1629</v>
      </c>
      <c r="C347" s="10" t="s">
        <v>1630</v>
      </c>
      <c r="D347" s="10" t="s">
        <v>26</v>
      </c>
      <c r="E347" s="10" t="s">
        <v>26</v>
      </c>
      <c r="F347" s="10" t="s">
        <v>1631</v>
      </c>
      <c r="G347" s="18" t="s">
        <v>1632</v>
      </c>
      <c r="H347" s="10"/>
      <c r="I347" s="18" t="s">
        <v>1633</v>
      </c>
      <c r="J347" s="10" t="s">
        <v>1629</v>
      </c>
      <c r="K347" s="18" t="s">
        <v>1630</v>
      </c>
      <c r="L347" s="10" t="s">
        <v>26</v>
      </c>
      <c r="M347" s="10" t="s">
        <v>26</v>
      </c>
      <c r="N347" s="10" t="s">
        <v>1631</v>
      </c>
      <c r="O347" s="18" t="s">
        <v>1632</v>
      </c>
      <c r="P347" s="10"/>
      <c r="Q347" s="10" t="s">
        <v>1629</v>
      </c>
      <c r="R347" s="18" t="s">
        <v>1638</v>
      </c>
      <c r="S347" s="10" t="s">
        <v>26</v>
      </c>
      <c r="T347" s="10" t="s">
        <v>26</v>
      </c>
      <c r="U347" s="10" t="s">
        <v>1639</v>
      </c>
      <c r="V347" s="18" t="s">
        <v>1680</v>
      </c>
      <c r="W347" s="10"/>
      <c r="X347" s="18" t="s">
        <v>1681</v>
      </c>
      <c r="Y347" s="18" t="s">
        <v>1682</v>
      </c>
      <c r="Z347" s="10" t="s">
        <v>38</v>
      </c>
      <c r="AA347" s="10" t="s">
        <v>39</v>
      </c>
      <c r="AB347" s="10" t="s">
        <v>40</v>
      </c>
      <c r="AC347" s="10" t="s">
        <v>41</v>
      </c>
      <c r="AD347" s="18" t="s">
        <v>42</v>
      </c>
      <c r="AE347" s="10" t="s">
        <v>43</v>
      </c>
      <c r="AF347" s="10">
        <v>23892</v>
      </c>
      <c r="AG347" s="10">
        <v>24746</v>
      </c>
      <c r="AH347" s="10">
        <v>18785</v>
      </c>
      <c r="AI347" s="10">
        <v>16350</v>
      </c>
      <c r="AJ347" s="10">
        <v>10287</v>
      </c>
      <c r="AK347" s="10">
        <v>6554</v>
      </c>
      <c r="AL347" s="10">
        <v>4435</v>
      </c>
      <c r="AM347" s="10">
        <v>4002</v>
      </c>
      <c r="AN347" s="10">
        <v>4490</v>
      </c>
      <c r="AO347" s="10">
        <v>10775</v>
      </c>
      <c r="AP347" s="10">
        <v>27210</v>
      </c>
      <c r="AQ347" s="10">
        <v>26147</v>
      </c>
      <c r="AR347" s="10">
        <f t="shared" si="64"/>
        <v>177673</v>
      </c>
      <c r="AS347" s="10" t="s">
        <v>60</v>
      </c>
      <c r="AT347" s="10" t="s">
        <v>45</v>
      </c>
      <c r="AU347" s="18" t="s">
        <v>212</v>
      </c>
      <c r="AV347" s="10"/>
      <c r="AW347" s="46">
        <f t="shared" si="70"/>
        <v>0</v>
      </c>
      <c r="AX347" s="5">
        <f t="shared" si="65"/>
        <v>0</v>
      </c>
      <c r="AY347" s="10">
        <f>J6</f>
        <v>0</v>
      </c>
      <c r="AZ347" s="5">
        <f t="shared" si="63"/>
        <v>0</v>
      </c>
      <c r="BA347" s="10">
        <v>148.88999999999999</v>
      </c>
      <c r="BB347" s="5">
        <f t="shared" si="62"/>
        <v>1786.6799999999998</v>
      </c>
      <c r="BC347" s="6">
        <v>3.2969999999999999E-2</v>
      </c>
      <c r="BD347" s="5">
        <f t="shared" si="66"/>
        <v>5857.8788100000002</v>
      </c>
      <c r="BE347" s="5"/>
      <c r="BF347" s="5"/>
      <c r="BG347" s="7">
        <f t="shared" si="67"/>
        <v>7644.5588100000004</v>
      </c>
      <c r="BH347" s="7">
        <f t="shared" si="68"/>
        <v>1758.2485263000001</v>
      </c>
      <c r="BI347" s="7">
        <f t="shared" si="69"/>
        <v>9402.8073363000003</v>
      </c>
    </row>
    <row r="348" spans="1:61" s="19" customFormat="1">
      <c r="A348" s="11" t="s">
        <v>2389</v>
      </c>
      <c r="B348" s="10" t="s">
        <v>1629</v>
      </c>
      <c r="C348" s="10" t="s">
        <v>1630</v>
      </c>
      <c r="D348" s="10" t="s">
        <v>26</v>
      </c>
      <c r="E348" s="10" t="s">
        <v>26</v>
      </c>
      <c r="F348" s="10" t="s">
        <v>1631</v>
      </c>
      <c r="G348" s="18" t="s">
        <v>1632</v>
      </c>
      <c r="H348" s="10"/>
      <c r="I348" s="18" t="s">
        <v>1633</v>
      </c>
      <c r="J348" s="10" t="s">
        <v>1629</v>
      </c>
      <c r="K348" s="18" t="s">
        <v>1630</v>
      </c>
      <c r="L348" s="10" t="s">
        <v>26</v>
      </c>
      <c r="M348" s="10" t="s">
        <v>26</v>
      </c>
      <c r="N348" s="10" t="s">
        <v>1631</v>
      </c>
      <c r="O348" s="18" t="s">
        <v>1632</v>
      </c>
      <c r="P348" s="10"/>
      <c r="Q348" s="10" t="s">
        <v>1629</v>
      </c>
      <c r="R348" s="18" t="s">
        <v>1638</v>
      </c>
      <c r="S348" s="10" t="s">
        <v>26</v>
      </c>
      <c r="T348" s="10" t="s">
        <v>26</v>
      </c>
      <c r="U348" s="10" t="s">
        <v>1639</v>
      </c>
      <c r="V348" s="18" t="s">
        <v>1683</v>
      </c>
      <c r="W348" s="10"/>
      <c r="X348" s="18" t="s">
        <v>1684</v>
      </c>
      <c r="Y348" s="18" t="s">
        <v>1685</v>
      </c>
      <c r="Z348" s="10" t="s">
        <v>38</v>
      </c>
      <c r="AA348" s="10" t="s">
        <v>39</v>
      </c>
      <c r="AB348" s="10" t="s">
        <v>40</v>
      </c>
      <c r="AC348" s="10" t="s">
        <v>41</v>
      </c>
      <c r="AD348" s="18" t="s">
        <v>42</v>
      </c>
      <c r="AE348" s="10" t="s">
        <v>43</v>
      </c>
      <c r="AF348" s="10">
        <v>15957</v>
      </c>
      <c r="AG348" s="10">
        <v>16651</v>
      </c>
      <c r="AH348" s="10">
        <v>13247</v>
      </c>
      <c r="AI348" s="10">
        <v>11780</v>
      </c>
      <c r="AJ348" s="10">
        <v>7668</v>
      </c>
      <c r="AK348" s="10">
        <v>5396</v>
      </c>
      <c r="AL348" s="10">
        <v>3408</v>
      </c>
      <c r="AM348" s="10">
        <v>3165</v>
      </c>
      <c r="AN348" s="10">
        <v>3404</v>
      </c>
      <c r="AO348" s="10">
        <v>8020</v>
      </c>
      <c r="AP348" s="10">
        <v>18218</v>
      </c>
      <c r="AQ348" s="10">
        <v>16909</v>
      </c>
      <c r="AR348" s="10">
        <f t="shared" si="64"/>
        <v>123823</v>
      </c>
      <c r="AS348" s="10" t="s">
        <v>60</v>
      </c>
      <c r="AT348" s="10" t="s">
        <v>45</v>
      </c>
      <c r="AU348" s="18" t="s">
        <v>212</v>
      </c>
      <c r="AV348" s="10"/>
      <c r="AW348" s="46">
        <f t="shared" si="70"/>
        <v>0</v>
      </c>
      <c r="AX348" s="5">
        <f t="shared" si="65"/>
        <v>0</v>
      </c>
      <c r="AY348" s="10">
        <f>J6</f>
        <v>0</v>
      </c>
      <c r="AZ348" s="5">
        <f t="shared" si="63"/>
        <v>0</v>
      </c>
      <c r="BA348" s="10">
        <v>148.88999999999999</v>
      </c>
      <c r="BB348" s="5">
        <f t="shared" si="62"/>
        <v>1786.6799999999998</v>
      </c>
      <c r="BC348" s="6">
        <v>3.2969999999999999E-2</v>
      </c>
      <c r="BD348" s="5">
        <f t="shared" si="66"/>
        <v>4082.4443099999999</v>
      </c>
      <c r="BE348" s="5"/>
      <c r="BF348" s="5"/>
      <c r="BG348" s="7">
        <f t="shared" si="67"/>
        <v>5869.1243099999992</v>
      </c>
      <c r="BH348" s="7">
        <f t="shared" si="68"/>
        <v>1349.8985912999999</v>
      </c>
      <c r="BI348" s="7">
        <f t="shared" si="69"/>
        <v>7219.0229012999989</v>
      </c>
    </row>
    <row r="349" spans="1:61" s="19" customFormat="1">
      <c r="A349" s="11" t="s">
        <v>2390</v>
      </c>
      <c r="B349" s="10" t="s">
        <v>1629</v>
      </c>
      <c r="C349" s="10" t="s">
        <v>1630</v>
      </c>
      <c r="D349" s="10" t="s">
        <v>26</v>
      </c>
      <c r="E349" s="10" t="s">
        <v>26</v>
      </c>
      <c r="F349" s="10" t="s">
        <v>1631</v>
      </c>
      <c r="G349" s="18" t="s">
        <v>1632</v>
      </c>
      <c r="H349" s="10"/>
      <c r="I349" s="18" t="s">
        <v>1633</v>
      </c>
      <c r="J349" s="10" t="s">
        <v>1629</v>
      </c>
      <c r="K349" s="18" t="s">
        <v>1630</v>
      </c>
      <c r="L349" s="10" t="s">
        <v>26</v>
      </c>
      <c r="M349" s="10" t="s">
        <v>26</v>
      </c>
      <c r="N349" s="10" t="s">
        <v>1631</v>
      </c>
      <c r="O349" s="18" t="s">
        <v>1632</v>
      </c>
      <c r="P349" s="10"/>
      <c r="Q349" s="10" t="s">
        <v>1629</v>
      </c>
      <c r="R349" s="18" t="s">
        <v>1638</v>
      </c>
      <c r="S349" s="10" t="s">
        <v>26</v>
      </c>
      <c r="T349" s="10" t="s">
        <v>26</v>
      </c>
      <c r="U349" s="10" t="s">
        <v>1639</v>
      </c>
      <c r="V349" s="18" t="s">
        <v>137</v>
      </c>
      <c r="W349" s="10"/>
      <c r="X349" s="18" t="s">
        <v>1686</v>
      </c>
      <c r="Y349" s="18" t="s">
        <v>1687</v>
      </c>
      <c r="Z349" s="10" t="s">
        <v>38</v>
      </c>
      <c r="AA349" s="10" t="s">
        <v>39</v>
      </c>
      <c r="AB349" s="10" t="s">
        <v>40</v>
      </c>
      <c r="AC349" s="10" t="s">
        <v>41</v>
      </c>
      <c r="AD349" s="18" t="s">
        <v>42</v>
      </c>
      <c r="AE349" s="10" t="s">
        <v>43</v>
      </c>
      <c r="AF349" s="10">
        <v>23337</v>
      </c>
      <c r="AG349" s="10">
        <v>25049</v>
      </c>
      <c r="AH349" s="10">
        <v>19702</v>
      </c>
      <c r="AI349" s="10">
        <v>17587</v>
      </c>
      <c r="AJ349" s="10">
        <v>11228</v>
      </c>
      <c r="AK349" s="10">
        <v>7937</v>
      </c>
      <c r="AL349" s="10">
        <v>4954</v>
      </c>
      <c r="AM349" s="10">
        <v>5099</v>
      </c>
      <c r="AN349" s="10">
        <v>5304</v>
      </c>
      <c r="AO349" s="10">
        <v>12512</v>
      </c>
      <c r="AP349" s="10">
        <v>28338</v>
      </c>
      <c r="AQ349" s="10">
        <v>27196</v>
      </c>
      <c r="AR349" s="10">
        <f t="shared" si="64"/>
        <v>188243</v>
      </c>
      <c r="AS349" s="10" t="s">
        <v>60</v>
      </c>
      <c r="AT349" s="10" t="s">
        <v>45</v>
      </c>
      <c r="AU349" s="18" t="s">
        <v>212</v>
      </c>
      <c r="AV349" s="10"/>
      <c r="AW349" s="46">
        <f t="shared" si="70"/>
        <v>0</v>
      </c>
      <c r="AX349" s="5">
        <f t="shared" si="65"/>
        <v>0</v>
      </c>
      <c r="AY349" s="10">
        <f>J6</f>
        <v>0</v>
      </c>
      <c r="AZ349" s="5">
        <f t="shared" si="63"/>
        <v>0</v>
      </c>
      <c r="BA349" s="10">
        <v>148.88999999999999</v>
      </c>
      <c r="BB349" s="5">
        <f t="shared" si="62"/>
        <v>1786.6799999999998</v>
      </c>
      <c r="BC349" s="6">
        <v>3.2969999999999999E-2</v>
      </c>
      <c r="BD349" s="5">
        <f t="shared" si="66"/>
        <v>6206.3717099999994</v>
      </c>
      <c r="BE349" s="5"/>
      <c r="BF349" s="5"/>
      <c r="BG349" s="7">
        <f t="shared" si="67"/>
        <v>7993.0517099999997</v>
      </c>
      <c r="BH349" s="7">
        <f t="shared" si="68"/>
        <v>1838.4018933</v>
      </c>
      <c r="BI349" s="7">
        <f t="shared" si="69"/>
        <v>9831.4536033000004</v>
      </c>
    </row>
    <row r="350" spans="1:61" s="19" customFormat="1">
      <c r="A350" s="11" t="s">
        <v>2391</v>
      </c>
      <c r="B350" s="10" t="s">
        <v>1629</v>
      </c>
      <c r="C350" s="10" t="s">
        <v>1630</v>
      </c>
      <c r="D350" s="10" t="s">
        <v>26</v>
      </c>
      <c r="E350" s="10" t="s">
        <v>26</v>
      </c>
      <c r="F350" s="10" t="s">
        <v>1631</v>
      </c>
      <c r="G350" s="18" t="s">
        <v>1632</v>
      </c>
      <c r="H350" s="10"/>
      <c r="I350" s="18" t="s">
        <v>1633</v>
      </c>
      <c r="J350" s="10" t="s">
        <v>1629</v>
      </c>
      <c r="K350" s="18" t="s">
        <v>1630</v>
      </c>
      <c r="L350" s="10" t="s">
        <v>26</v>
      </c>
      <c r="M350" s="10" t="s">
        <v>26</v>
      </c>
      <c r="N350" s="10" t="s">
        <v>1631</v>
      </c>
      <c r="O350" s="18" t="s">
        <v>1632</v>
      </c>
      <c r="P350" s="10"/>
      <c r="Q350" s="10" t="s">
        <v>1629</v>
      </c>
      <c r="R350" s="18" t="s">
        <v>1638</v>
      </c>
      <c r="S350" s="10" t="s">
        <v>26</v>
      </c>
      <c r="T350" s="10" t="s">
        <v>26</v>
      </c>
      <c r="U350" s="10" t="s">
        <v>1639</v>
      </c>
      <c r="V350" s="18" t="s">
        <v>1688</v>
      </c>
      <c r="W350" s="10"/>
      <c r="X350" s="18" t="s">
        <v>1689</v>
      </c>
      <c r="Y350" s="18" t="s">
        <v>1690</v>
      </c>
      <c r="Z350" s="10" t="s">
        <v>38</v>
      </c>
      <c r="AA350" s="10" t="s">
        <v>39</v>
      </c>
      <c r="AB350" s="10" t="s">
        <v>40</v>
      </c>
      <c r="AC350" s="10" t="s">
        <v>41</v>
      </c>
      <c r="AD350" s="18" t="s">
        <v>42</v>
      </c>
      <c r="AE350" s="10" t="s">
        <v>43</v>
      </c>
      <c r="AF350" s="10">
        <v>25412</v>
      </c>
      <c r="AG350" s="10">
        <v>26185</v>
      </c>
      <c r="AH350" s="10">
        <v>20295</v>
      </c>
      <c r="AI350" s="10">
        <v>18679</v>
      </c>
      <c r="AJ350" s="10">
        <v>10993</v>
      </c>
      <c r="AK350" s="10">
        <v>7127</v>
      </c>
      <c r="AL350" s="10">
        <v>4841</v>
      </c>
      <c r="AM350" s="10">
        <v>4465</v>
      </c>
      <c r="AN350" s="10">
        <v>4467</v>
      </c>
      <c r="AO350" s="10">
        <v>11862</v>
      </c>
      <c r="AP350" s="10">
        <v>29165</v>
      </c>
      <c r="AQ350" s="10">
        <v>28223</v>
      </c>
      <c r="AR350" s="10">
        <f t="shared" si="64"/>
        <v>191714</v>
      </c>
      <c r="AS350" s="10" t="s">
        <v>60</v>
      </c>
      <c r="AT350" s="10" t="s">
        <v>45</v>
      </c>
      <c r="AU350" s="18" t="s">
        <v>212</v>
      </c>
      <c r="AV350" s="10"/>
      <c r="AW350" s="46">
        <f t="shared" si="70"/>
        <v>0</v>
      </c>
      <c r="AX350" s="5">
        <f t="shared" si="65"/>
        <v>0</v>
      </c>
      <c r="AY350" s="10">
        <f>J6</f>
        <v>0</v>
      </c>
      <c r="AZ350" s="5">
        <f t="shared" si="63"/>
        <v>0</v>
      </c>
      <c r="BA350" s="10">
        <v>148.88999999999999</v>
      </c>
      <c r="BB350" s="5">
        <f t="shared" si="62"/>
        <v>1786.6799999999998</v>
      </c>
      <c r="BC350" s="6">
        <v>3.2969999999999999E-2</v>
      </c>
      <c r="BD350" s="5">
        <f t="shared" si="66"/>
        <v>6320.8105800000003</v>
      </c>
      <c r="BE350" s="5"/>
      <c r="BF350" s="5"/>
      <c r="BG350" s="7">
        <f t="shared" si="67"/>
        <v>8107.4905799999997</v>
      </c>
      <c r="BH350" s="7">
        <f t="shared" si="68"/>
        <v>1864.7228333999999</v>
      </c>
      <c r="BI350" s="7">
        <f t="shared" si="69"/>
        <v>9972.2134133999989</v>
      </c>
    </row>
    <row r="351" spans="1:61" s="19" customFormat="1">
      <c r="A351" s="11" t="s">
        <v>2392</v>
      </c>
      <c r="B351" s="10" t="s">
        <v>1629</v>
      </c>
      <c r="C351" s="10" t="s">
        <v>1630</v>
      </c>
      <c r="D351" s="10" t="s">
        <v>26</v>
      </c>
      <c r="E351" s="10" t="s">
        <v>26</v>
      </c>
      <c r="F351" s="10" t="s">
        <v>1631</v>
      </c>
      <c r="G351" s="18" t="s">
        <v>1632</v>
      </c>
      <c r="H351" s="10"/>
      <c r="I351" s="18" t="s">
        <v>1633</v>
      </c>
      <c r="J351" s="10" t="s">
        <v>1629</v>
      </c>
      <c r="K351" s="18" t="s">
        <v>1630</v>
      </c>
      <c r="L351" s="10" t="s">
        <v>26</v>
      </c>
      <c r="M351" s="10" t="s">
        <v>26</v>
      </c>
      <c r="N351" s="10" t="s">
        <v>1631</v>
      </c>
      <c r="O351" s="18" t="s">
        <v>1632</v>
      </c>
      <c r="P351" s="10"/>
      <c r="Q351" s="10" t="s">
        <v>1629</v>
      </c>
      <c r="R351" s="18" t="s">
        <v>1638</v>
      </c>
      <c r="S351" s="10" t="s">
        <v>26</v>
      </c>
      <c r="T351" s="10" t="s">
        <v>26</v>
      </c>
      <c r="U351" s="10" t="s">
        <v>1643</v>
      </c>
      <c r="V351" s="18" t="s">
        <v>1691</v>
      </c>
      <c r="W351" s="10"/>
      <c r="X351" s="18" t="s">
        <v>1692</v>
      </c>
      <c r="Y351" s="18" t="s">
        <v>1693</v>
      </c>
      <c r="Z351" s="10" t="s">
        <v>38</v>
      </c>
      <c r="AA351" s="10" t="s">
        <v>39</v>
      </c>
      <c r="AB351" s="10" t="s">
        <v>40</v>
      </c>
      <c r="AC351" s="10" t="s">
        <v>41</v>
      </c>
      <c r="AD351" s="18" t="s">
        <v>42</v>
      </c>
      <c r="AE351" s="10" t="s">
        <v>43</v>
      </c>
      <c r="AF351" s="10">
        <v>23792</v>
      </c>
      <c r="AG351" s="10">
        <v>24858</v>
      </c>
      <c r="AH351" s="10">
        <v>20665</v>
      </c>
      <c r="AI351" s="10">
        <v>17921</v>
      </c>
      <c r="AJ351" s="10">
        <v>9571</v>
      </c>
      <c r="AK351" s="10">
        <v>7341</v>
      </c>
      <c r="AL351" s="10">
        <v>612</v>
      </c>
      <c r="AM351" s="10">
        <v>5179</v>
      </c>
      <c r="AN351" s="10">
        <v>5972</v>
      </c>
      <c r="AO351" s="10">
        <v>13307</v>
      </c>
      <c r="AP351" s="10">
        <v>28841</v>
      </c>
      <c r="AQ351" s="10">
        <v>25831</v>
      </c>
      <c r="AR351" s="10">
        <f t="shared" si="64"/>
        <v>183890</v>
      </c>
      <c r="AS351" s="10" t="s">
        <v>60</v>
      </c>
      <c r="AT351" s="10" t="s">
        <v>45</v>
      </c>
      <c r="AU351" s="18" t="s">
        <v>212</v>
      </c>
      <c r="AV351" s="10"/>
      <c r="AW351" s="46">
        <f t="shared" si="70"/>
        <v>0</v>
      </c>
      <c r="AX351" s="5">
        <f t="shared" si="65"/>
        <v>0</v>
      </c>
      <c r="AY351" s="10">
        <f>J6</f>
        <v>0</v>
      </c>
      <c r="AZ351" s="5">
        <f t="shared" si="63"/>
        <v>0</v>
      </c>
      <c r="BA351" s="10">
        <v>148.88999999999999</v>
      </c>
      <c r="BB351" s="5">
        <f t="shared" si="62"/>
        <v>1786.6799999999998</v>
      </c>
      <c r="BC351" s="6">
        <v>3.2969999999999999E-2</v>
      </c>
      <c r="BD351" s="5">
        <f t="shared" si="66"/>
        <v>6062.8532999999998</v>
      </c>
      <c r="BE351" s="5"/>
      <c r="BF351" s="5"/>
      <c r="BG351" s="7">
        <f t="shared" si="67"/>
        <v>7849.5332999999991</v>
      </c>
      <c r="BH351" s="7">
        <f t="shared" si="68"/>
        <v>1805.3926589999999</v>
      </c>
      <c r="BI351" s="7">
        <f t="shared" si="69"/>
        <v>9654.9259589999983</v>
      </c>
    </row>
    <row r="352" spans="1:61" s="19" customFormat="1">
      <c r="A352" s="11" t="s">
        <v>2393</v>
      </c>
      <c r="B352" s="10" t="s">
        <v>1629</v>
      </c>
      <c r="C352" s="10" t="s">
        <v>1630</v>
      </c>
      <c r="D352" s="10" t="s">
        <v>26</v>
      </c>
      <c r="E352" s="10" t="s">
        <v>26</v>
      </c>
      <c r="F352" s="10" t="s">
        <v>1631</v>
      </c>
      <c r="G352" s="18" t="s">
        <v>1632</v>
      </c>
      <c r="H352" s="10"/>
      <c r="I352" s="18" t="s">
        <v>1633</v>
      </c>
      <c r="J352" s="10" t="s">
        <v>1629</v>
      </c>
      <c r="K352" s="18" t="s">
        <v>1630</v>
      </c>
      <c r="L352" s="10" t="s">
        <v>26</v>
      </c>
      <c r="M352" s="10" t="s">
        <v>26</v>
      </c>
      <c r="N352" s="10" t="s">
        <v>1631</v>
      </c>
      <c r="O352" s="18" t="s">
        <v>1632</v>
      </c>
      <c r="P352" s="10"/>
      <c r="Q352" s="10" t="s">
        <v>1629</v>
      </c>
      <c r="R352" s="18" t="s">
        <v>1638</v>
      </c>
      <c r="S352" s="10" t="s">
        <v>26</v>
      </c>
      <c r="T352" s="10" t="s">
        <v>26</v>
      </c>
      <c r="U352" s="10" t="s">
        <v>1694</v>
      </c>
      <c r="V352" s="18" t="s">
        <v>1677</v>
      </c>
      <c r="W352" s="10"/>
      <c r="X352" s="18" t="s">
        <v>1695</v>
      </c>
      <c r="Y352" s="18" t="s">
        <v>1696</v>
      </c>
      <c r="Z352" s="10" t="s">
        <v>38</v>
      </c>
      <c r="AA352" s="10" t="s">
        <v>39</v>
      </c>
      <c r="AB352" s="10" t="s">
        <v>40</v>
      </c>
      <c r="AC352" s="10" t="s">
        <v>41</v>
      </c>
      <c r="AD352" s="18" t="s">
        <v>42</v>
      </c>
      <c r="AE352" s="10" t="s">
        <v>43</v>
      </c>
      <c r="AF352" s="10">
        <v>25290</v>
      </c>
      <c r="AG352" s="10">
        <v>27219</v>
      </c>
      <c r="AH352" s="10">
        <v>20519</v>
      </c>
      <c r="AI352" s="10">
        <v>19994</v>
      </c>
      <c r="AJ352" s="10">
        <v>14340</v>
      </c>
      <c r="AK352" s="10">
        <v>9747</v>
      </c>
      <c r="AL352" s="10">
        <v>4751</v>
      </c>
      <c r="AM352" s="10">
        <v>4827</v>
      </c>
      <c r="AN352" s="10">
        <v>5112</v>
      </c>
      <c r="AO352" s="10">
        <v>13027</v>
      </c>
      <c r="AP352" s="10">
        <v>29757</v>
      </c>
      <c r="AQ352" s="10">
        <v>26993</v>
      </c>
      <c r="AR352" s="10">
        <f t="shared" si="64"/>
        <v>201576</v>
      </c>
      <c r="AS352" s="10" t="s">
        <v>60</v>
      </c>
      <c r="AT352" s="10" t="s">
        <v>45</v>
      </c>
      <c r="AU352" s="18" t="s">
        <v>212</v>
      </c>
      <c r="AV352" s="10"/>
      <c r="AW352" s="46">
        <f t="shared" si="70"/>
        <v>0</v>
      </c>
      <c r="AX352" s="5">
        <f t="shared" si="65"/>
        <v>0</v>
      </c>
      <c r="AY352" s="10">
        <f>J6</f>
        <v>0</v>
      </c>
      <c r="AZ352" s="5">
        <f t="shared" si="63"/>
        <v>0</v>
      </c>
      <c r="BA352" s="10">
        <v>148.88999999999999</v>
      </c>
      <c r="BB352" s="5">
        <f t="shared" si="62"/>
        <v>1786.6799999999998</v>
      </c>
      <c r="BC352" s="6">
        <v>3.2969999999999999E-2</v>
      </c>
      <c r="BD352" s="5">
        <f t="shared" si="66"/>
        <v>6645.96072</v>
      </c>
      <c r="BE352" s="5"/>
      <c r="BF352" s="5"/>
      <c r="BG352" s="7">
        <f t="shared" si="67"/>
        <v>8432.6407199999994</v>
      </c>
      <c r="BH352" s="7">
        <f t="shared" si="68"/>
        <v>1939.5073656</v>
      </c>
      <c r="BI352" s="7">
        <f t="shared" si="69"/>
        <v>10372.1480856</v>
      </c>
    </row>
    <row r="353" spans="1:61" s="19" customFormat="1">
      <c r="A353" s="11" t="s">
        <v>2394</v>
      </c>
      <c r="B353" s="10" t="s">
        <v>1629</v>
      </c>
      <c r="C353" s="10" t="s">
        <v>1630</v>
      </c>
      <c r="D353" s="10" t="s">
        <v>26</v>
      </c>
      <c r="E353" s="10" t="s">
        <v>26</v>
      </c>
      <c r="F353" s="10" t="s">
        <v>1631</v>
      </c>
      <c r="G353" s="18" t="s">
        <v>1632</v>
      </c>
      <c r="H353" s="10"/>
      <c r="I353" s="18" t="s">
        <v>1633</v>
      </c>
      <c r="J353" s="10" t="s">
        <v>1629</v>
      </c>
      <c r="K353" s="18" t="s">
        <v>1630</v>
      </c>
      <c r="L353" s="10" t="s">
        <v>26</v>
      </c>
      <c r="M353" s="10" t="s">
        <v>26</v>
      </c>
      <c r="N353" s="10" t="s">
        <v>1631</v>
      </c>
      <c r="O353" s="18" t="s">
        <v>1632</v>
      </c>
      <c r="P353" s="10"/>
      <c r="Q353" s="10" t="s">
        <v>1629</v>
      </c>
      <c r="R353" s="18" t="s">
        <v>1638</v>
      </c>
      <c r="S353" s="10" t="s">
        <v>26</v>
      </c>
      <c r="T353" s="10" t="s">
        <v>26</v>
      </c>
      <c r="U353" s="10" t="s">
        <v>1694</v>
      </c>
      <c r="V353" s="18" t="s">
        <v>1680</v>
      </c>
      <c r="W353" s="10"/>
      <c r="X353" s="18" t="s">
        <v>1697</v>
      </c>
      <c r="Y353" s="18" t="s">
        <v>1698</v>
      </c>
      <c r="Z353" s="10" t="s">
        <v>38</v>
      </c>
      <c r="AA353" s="10" t="s">
        <v>39</v>
      </c>
      <c r="AB353" s="10" t="s">
        <v>40</v>
      </c>
      <c r="AC353" s="10" t="s">
        <v>41</v>
      </c>
      <c r="AD353" s="18" t="s">
        <v>42</v>
      </c>
      <c r="AE353" s="10" t="s">
        <v>43</v>
      </c>
      <c r="AF353" s="10">
        <v>24780</v>
      </c>
      <c r="AG353" s="10">
        <v>25904</v>
      </c>
      <c r="AH353" s="10">
        <v>20575</v>
      </c>
      <c r="AI353" s="10">
        <v>18412</v>
      </c>
      <c r="AJ353" s="10">
        <v>13209</v>
      </c>
      <c r="AK353" s="10">
        <v>8420</v>
      </c>
      <c r="AL353" s="10">
        <v>4412</v>
      </c>
      <c r="AM353" s="10">
        <v>4386</v>
      </c>
      <c r="AN353" s="10">
        <v>4762</v>
      </c>
      <c r="AO353" s="10">
        <v>12019</v>
      </c>
      <c r="AP353" s="10">
        <v>29143</v>
      </c>
      <c r="AQ353" s="10">
        <v>27591</v>
      </c>
      <c r="AR353" s="10">
        <f t="shared" si="64"/>
        <v>193613</v>
      </c>
      <c r="AS353" s="10" t="s">
        <v>60</v>
      </c>
      <c r="AT353" s="10" t="s">
        <v>45</v>
      </c>
      <c r="AU353" s="18" t="s">
        <v>212</v>
      </c>
      <c r="AV353" s="10"/>
      <c r="AW353" s="46">
        <f t="shared" si="70"/>
        <v>0</v>
      </c>
      <c r="AX353" s="5">
        <f t="shared" si="65"/>
        <v>0</v>
      </c>
      <c r="AY353" s="10">
        <f>J6</f>
        <v>0</v>
      </c>
      <c r="AZ353" s="5">
        <f t="shared" si="63"/>
        <v>0</v>
      </c>
      <c r="BA353" s="10">
        <v>148.88999999999999</v>
      </c>
      <c r="BB353" s="5">
        <f t="shared" si="62"/>
        <v>1786.6799999999998</v>
      </c>
      <c r="BC353" s="6">
        <v>3.2969999999999999E-2</v>
      </c>
      <c r="BD353" s="5">
        <f t="shared" si="66"/>
        <v>6383.4206100000001</v>
      </c>
      <c r="BE353" s="5"/>
      <c r="BF353" s="5"/>
      <c r="BG353" s="7">
        <f t="shared" si="67"/>
        <v>8170.1006099999995</v>
      </c>
      <c r="BH353" s="7">
        <f t="shared" si="68"/>
        <v>1879.1231402999999</v>
      </c>
      <c r="BI353" s="7">
        <f t="shared" si="69"/>
        <v>10049.2237503</v>
      </c>
    </row>
    <row r="354" spans="1:61" s="19" customFormat="1">
      <c r="A354" s="11" t="s">
        <v>2395</v>
      </c>
      <c r="B354" s="10" t="s">
        <v>1629</v>
      </c>
      <c r="C354" s="10" t="s">
        <v>1630</v>
      </c>
      <c r="D354" s="10" t="s">
        <v>26</v>
      </c>
      <c r="E354" s="10" t="s">
        <v>26</v>
      </c>
      <c r="F354" s="10" t="s">
        <v>1631</v>
      </c>
      <c r="G354" s="18" t="s">
        <v>1632</v>
      </c>
      <c r="H354" s="10"/>
      <c r="I354" s="18" t="s">
        <v>1633</v>
      </c>
      <c r="J354" s="10" t="s">
        <v>1629</v>
      </c>
      <c r="K354" s="18" t="s">
        <v>1630</v>
      </c>
      <c r="L354" s="10" t="s">
        <v>26</v>
      </c>
      <c r="M354" s="10" t="s">
        <v>26</v>
      </c>
      <c r="N354" s="10" t="s">
        <v>1631</v>
      </c>
      <c r="O354" s="18" t="s">
        <v>1632</v>
      </c>
      <c r="P354" s="10"/>
      <c r="Q354" s="10" t="s">
        <v>1629</v>
      </c>
      <c r="R354" s="18" t="s">
        <v>1638</v>
      </c>
      <c r="S354" s="10" t="s">
        <v>26</v>
      </c>
      <c r="T354" s="10" t="s">
        <v>26</v>
      </c>
      <c r="U354" s="10" t="s">
        <v>1694</v>
      </c>
      <c r="V354" s="18" t="s">
        <v>1699</v>
      </c>
      <c r="W354" s="10"/>
      <c r="X354" s="18" t="s">
        <v>1700</v>
      </c>
      <c r="Y354" s="18" t="s">
        <v>1701</v>
      </c>
      <c r="Z354" s="10" t="s">
        <v>38</v>
      </c>
      <c r="AA354" s="10" t="s">
        <v>39</v>
      </c>
      <c r="AB354" s="10" t="s">
        <v>40</v>
      </c>
      <c r="AC354" s="10" t="s">
        <v>41</v>
      </c>
      <c r="AD354" s="18" t="s">
        <v>42</v>
      </c>
      <c r="AE354" s="10" t="s">
        <v>43</v>
      </c>
      <c r="AF354" s="10">
        <v>18998</v>
      </c>
      <c r="AG354" s="10">
        <v>24195</v>
      </c>
      <c r="AH354" s="10">
        <v>1972</v>
      </c>
      <c r="AI354" s="10">
        <v>17866</v>
      </c>
      <c r="AJ354" s="10">
        <v>11821</v>
      </c>
      <c r="AK354" s="10">
        <v>8690</v>
      </c>
      <c r="AL354" s="10">
        <v>6037</v>
      </c>
      <c r="AM354" s="10">
        <v>6093</v>
      </c>
      <c r="AN354" s="10">
        <v>6221</v>
      </c>
      <c r="AO354" s="10">
        <v>12500</v>
      </c>
      <c r="AP354" s="10">
        <v>28014</v>
      </c>
      <c r="AQ354" s="10">
        <v>28234</v>
      </c>
      <c r="AR354" s="10">
        <f t="shared" si="64"/>
        <v>170641</v>
      </c>
      <c r="AS354" s="10" t="s">
        <v>60</v>
      </c>
      <c r="AT354" s="10" t="s">
        <v>45</v>
      </c>
      <c r="AU354" s="18" t="s">
        <v>212</v>
      </c>
      <c r="AV354" s="10"/>
      <c r="AW354" s="46">
        <f t="shared" si="70"/>
        <v>0</v>
      </c>
      <c r="AX354" s="5">
        <f t="shared" si="65"/>
        <v>0</v>
      </c>
      <c r="AY354" s="10">
        <f>J6</f>
        <v>0</v>
      </c>
      <c r="AZ354" s="5">
        <f t="shared" si="63"/>
        <v>0</v>
      </c>
      <c r="BA354" s="10">
        <v>148.88999999999999</v>
      </c>
      <c r="BB354" s="5">
        <f t="shared" si="62"/>
        <v>1786.6799999999998</v>
      </c>
      <c r="BC354" s="6">
        <v>3.2969999999999999E-2</v>
      </c>
      <c r="BD354" s="5">
        <f t="shared" si="66"/>
        <v>5626.03377</v>
      </c>
      <c r="BE354" s="5"/>
      <c r="BF354" s="5"/>
      <c r="BG354" s="7">
        <f t="shared" si="67"/>
        <v>7412.7137700000003</v>
      </c>
      <c r="BH354" s="7">
        <f t="shared" si="68"/>
        <v>1704.9241671000002</v>
      </c>
      <c r="BI354" s="7">
        <f t="shared" si="69"/>
        <v>9117.6379371000003</v>
      </c>
    </row>
    <row r="355" spans="1:61" s="19" customFormat="1">
      <c r="A355" s="11" t="s">
        <v>2396</v>
      </c>
      <c r="B355" s="10" t="s">
        <v>1629</v>
      </c>
      <c r="C355" s="10" t="s">
        <v>1630</v>
      </c>
      <c r="D355" s="10" t="s">
        <v>26</v>
      </c>
      <c r="E355" s="10" t="s">
        <v>26</v>
      </c>
      <c r="F355" s="10" t="s">
        <v>1631</v>
      </c>
      <c r="G355" s="18" t="s">
        <v>1632</v>
      </c>
      <c r="H355" s="10"/>
      <c r="I355" s="18" t="s">
        <v>1633</v>
      </c>
      <c r="J355" s="10" t="s">
        <v>1629</v>
      </c>
      <c r="K355" s="18" t="s">
        <v>1630</v>
      </c>
      <c r="L355" s="10" t="s">
        <v>26</v>
      </c>
      <c r="M355" s="10" t="s">
        <v>26</v>
      </c>
      <c r="N355" s="10" t="s">
        <v>1631</v>
      </c>
      <c r="O355" s="18" t="s">
        <v>1632</v>
      </c>
      <c r="P355" s="10"/>
      <c r="Q355" s="10" t="s">
        <v>1629</v>
      </c>
      <c r="R355" s="18" t="s">
        <v>1638</v>
      </c>
      <c r="S355" s="10" t="s">
        <v>26</v>
      </c>
      <c r="T355" s="10" t="s">
        <v>26</v>
      </c>
      <c r="U355" s="10" t="s">
        <v>1694</v>
      </c>
      <c r="V355" s="18" t="s">
        <v>1702</v>
      </c>
      <c r="W355" s="10"/>
      <c r="X355" s="18" t="s">
        <v>1703</v>
      </c>
      <c r="Y355" s="18" t="s">
        <v>1704</v>
      </c>
      <c r="Z355" s="10" t="s">
        <v>38</v>
      </c>
      <c r="AA355" s="10" t="s">
        <v>39</v>
      </c>
      <c r="AB355" s="10" t="s">
        <v>40</v>
      </c>
      <c r="AC355" s="10" t="s">
        <v>41</v>
      </c>
      <c r="AD355" s="18" t="s">
        <v>42</v>
      </c>
      <c r="AE355" s="10" t="s">
        <v>43</v>
      </c>
      <c r="AF355" s="10">
        <v>23293</v>
      </c>
      <c r="AG355" s="10">
        <v>24386</v>
      </c>
      <c r="AH355" s="10">
        <v>18874</v>
      </c>
      <c r="AI355" s="10">
        <v>16930</v>
      </c>
      <c r="AJ355" s="10">
        <v>12045</v>
      </c>
      <c r="AK355" s="10">
        <v>9443</v>
      </c>
      <c r="AL355" s="10">
        <v>4943</v>
      </c>
      <c r="AM355" s="10">
        <v>4567</v>
      </c>
      <c r="AN355" s="10">
        <v>4863</v>
      </c>
      <c r="AO355" s="10">
        <v>12377</v>
      </c>
      <c r="AP355" s="10">
        <v>27299</v>
      </c>
      <c r="AQ355" s="10">
        <v>27331</v>
      </c>
      <c r="AR355" s="10">
        <f t="shared" si="64"/>
        <v>186351</v>
      </c>
      <c r="AS355" s="10" t="s">
        <v>60</v>
      </c>
      <c r="AT355" s="10" t="s">
        <v>45</v>
      </c>
      <c r="AU355" s="18" t="s">
        <v>212</v>
      </c>
      <c r="AV355" s="10"/>
      <c r="AW355" s="46">
        <f t="shared" si="70"/>
        <v>0</v>
      </c>
      <c r="AX355" s="5">
        <f t="shared" si="65"/>
        <v>0</v>
      </c>
      <c r="AY355" s="10">
        <f>J6</f>
        <v>0</v>
      </c>
      <c r="AZ355" s="5">
        <f t="shared" si="63"/>
        <v>0</v>
      </c>
      <c r="BA355" s="10">
        <v>148.88999999999999</v>
      </c>
      <c r="BB355" s="5">
        <f t="shared" si="62"/>
        <v>1786.6799999999998</v>
      </c>
      <c r="BC355" s="6">
        <v>3.2969999999999999E-2</v>
      </c>
      <c r="BD355" s="5">
        <f t="shared" si="66"/>
        <v>6143.9924700000001</v>
      </c>
      <c r="BE355" s="5"/>
      <c r="BF355" s="5"/>
      <c r="BG355" s="7">
        <f t="shared" si="67"/>
        <v>7930.6724699999995</v>
      </c>
      <c r="BH355" s="7">
        <f t="shared" si="68"/>
        <v>1824.0546681000001</v>
      </c>
      <c r="BI355" s="7">
        <f t="shared" si="69"/>
        <v>9754.7271380999991</v>
      </c>
    </row>
    <row r="356" spans="1:61" s="19" customFormat="1">
      <c r="A356" s="11" t="s">
        <v>2397</v>
      </c>
      <c r="B356" s="10" t="s">
        <v>1629</v>
      </c>
      <c r="C356" s="10" t="s">
        <v>1630</v>
      </c>
      <c r="D356" s="10" t="s">
        <v>26</v>
      </c>
      <c r="E356" s="10" t="s">
        <v>26</v>
      </c>
      <c r="F356" s="10" t="s">
        <v>1631</v>
      </c>
      <c r="G356" s="18" t="s">
        <v>1632</v>
      </c>
      <c r="H356" s="10"/>
      <c r="I356" s="18" t="s">
        <v>1633</v>
      </c>
      <c r="J356" s="10" t="s">
        <v>1629</v>
      </c>
      <c r="K356" s="18" t="s">
        <v>1630</v>
      </c>
      <c r="L356" s="10" t="s">
        <v>26</v>
      </c>
      <c r="M356" s="10" t="s">
        <v>26</v>
      </c>
      <c r="N356" s="10" t="s">
        <v>1631</v>
      </c>
      <c r="O356" s="18" t="s">
        <v>1632</v>
      </c>
      <c r="P356" s="10"/>
      <c r="Q356" s="10" t="s">
        <v>1629</v>
      </c>
      <c r="R356" s="18" t="s">
        <v>1638</v>
      </c>
      <c r="S356" s="10" t="s">
        <v>26</v>
      </c>
      <c r="T356" s="10" t="s">
        <v>26</v>
      </c>
      <c r="U356" s="10" t="s">
        <v>1694</v>
      </c>
      <c r="V356" s="18" t="s">
        <v>1705</v>
      </c>
      <c r="W356" s="10"/>
      <c r="X356" s="18" t="s">
        <v>1706</v>
      </c>
      <c r="Y356" s="18" t="s">
        <v>1707</v>
      </c>
      <c r="Z356" s="10" t="s">
        <v>38</v>
      </c>
      <c r="AA356" s="10" t="s">
        <v>39</v>
      </c>
      <c r="AB356" s="10" t="s">
        <v>40</v>
      </c>
      <c r="AC356" s="10" t="s">
        <v>41</v>
      </c>
      <c r="AD356" s="18" t="s">
        <v>42</v>
      </c>
      <c r="AE356" s="10" t="s">
        <v>43</v>
      </c>
      <c r="AF356" s="10">
        <v>24402</v>
      </c>
      <c r="AG356" s="10">
        <v>25083</v>
      </c>
      <c r="AH356" s="10">
        <v>20295</v>
      </c>
      <c r="AI356" s="10">
        <v>18155</v>
      </c>
      <c r="AJ356" s="10">
        <v>12571</v>
      </c>
      <c r="AK356" s="10">
        <v>8207</v>
      </c>
      <c r="AL356" s="10">
        <v>5564</v>
      </c>
      <c r="AM356" s="10">
        <v>5246</v>
      </c>
      <c r="AN356" s="10">
        <v>5734</v>
      </c>
      <c r="AO356" s="10">
        <v>12859</v>
      </c>
      <c r="AP356" s="10">
        <v>29735</v>
      </c>
      <c r="AQ356" s="10">
        <v>27072</v>
      </c>
      <c r="AR356" s="10">
        <f t="shared" si="64"/>
        <v>194923</v>
      </c>
      <c r="AS356" s="10" t="s">
        <v>60</v>
      </c>
      <c r="AT356" s="10" t="s">
        <v>45</v>
      </c>
      <c r="AU356" s="18" t="s">
        <v>212</v>
      </c>
      <c r="AV356" s="10"/>
      <c r="AW356" s="46">
        <f t="shared" si="70"/>
        <v>0</v>
      </c>
      <c r="AX356" s="5">
        <f t="shared" si="65"/>
        <v>0</v>
      </c>
      <c r="AY356" s="10">
        <f>J6</f>
        <v>0</v>
      </c>
      <c r="AZ356" s="5">
        <f t="shared" si="63"/>
        <v>0</v>
      </c>
      <c r="BA356" s="10">
        <v>148.88999999999999</v>
      </c>
      <c r="BB356" s="5">
        <f t="shared" si="62"/>
        <v>1786.6799999999998</v>
      </c>
      <c r="BC356" s="6">
        <v>3.2969999999999999E-2</v>
      </c>
      <c r="BD356" s="5">
        <f t="shared" si="66"/>
        <v>6426.6113100000002</v>
      </c>
      <c r="BE356" s="5"/>
      <c r="BF356" s="5"/>
      <c r="BG356" s="7">
        <f t="shared" si="67"/>
        <v>8213.2913100000005</v>
      </c>
      <c r="BH356" s="7">
        <f t="shared" si="68"/>
        <v>1889.0570013000001</v>
      </c>
      <c r="BI356" s="7">
        <f t="shared" si="69"/>
        <v>10102.3483113</v>
      </c>
    </row>
    <row r="357" spans="1:61" s="19" customFormat="1">
      <c r="A357" s="11" t="s">
        <v>2398</v>
      </c>
      <c r="B357" s="10" t="s">
        <v>1629</v>
      </c>
      <c r="C357" s="10" t="s">
        <v>1630</v>
      </c>
      <c r="D357" s="10" t="s">
        <v>26</v>
      </c>
      <c r="E357" s="10" t="s">
        <v>26</v>
      </c>
      <c r="F357" s="10" t="s">
        <v>1631</v>
      </c>
      <c r="G357" s="18" t="s">
        <v>1632</v>
      </c>
      <c r="H357" s="10"/>
      <c r="I357" s="18" t="s">
        <v>1633</v>
      </c>
      <c r="J357" s="10" t="s">
        <v>1629</v>
      </c>
      <c r="K357" s="18" t="s">
        <v>1630</v>
      </c>
      <c r="L357" s="10" t="s">
        <v>26</v>
      </c>
      <c r="M357" s="10" t="s">
        <v>26</v>
      </c>
      <c r="N357" s="10" t="s">
        <v>1631</v>
      </c>
      <c r="O357" s="18" t="s">
        <v>1632</v>
      </c>
      <c r="P357" s="10"/>
      <c r="Q357" s="10" t="s">
        <v>1629</v>
      </c>
      <c r="R357" s="18" t="s">
        <v>1638</v>
      </c>
      <c r="S357" s="10" t="s">
        <v>26</v>
      </c>
      <c r="T357" s="10" t="s">
        <v>26</v>
      </c>
      <c r="U357" s="10" t="s">
        <v>1694</v>
      </c>
      <c r="V357" s="18" t="s">
        <v>1708</v>
      </c>
      <c r="W357" s="10"/>
      <c r="X357" s="18" t="s">
        <v>1709</v>
      </c>
      <c r="Y357" s="18" t="s">
        <v>1710</v>
      </c>
      <c r="Z357" s="10" t="s">
        <v>38</v>
      </c>
      <c r="AA357" s="10" t="s">
        <v>39</v>
      </c>
      <c r="AB357" s="10" t="s">
        <v>40</v>
      </c>
      <c r="AC357" s="10" t="s">
        <v>41</v>
      </c>
      <c r="AD357" s="18" t="s">
        <v>42</v>
      </c>
      <c r="AE357" s="10" t="s">
        <v>43</v>
      </c>
      <c r="AF357" s="10">
        <v>27687</v>
      </c>
      <c r="AG357" s="10">
        <v>28557</v>
      </c>
      <c r="AH357" s="10">
        <v>23114</v>
      </c>
      <c r="AI357" s="10">
        <v>20786</v>
      </c>
      <c r="AJ357" s="10">
        <v>14015</v>
      </c>
      <c r="AK357" s="10">
        <v>9972</v>
      </c>
      <c r="AL357" s="10">
        <v>5249</v>
      </c>
      <c r="AM357" s="10">
        <v>5223</v>
      </c>
      <c r="AN357" s="10">
        <v>5779</v>
      </c>
      <c r="AO357" s="10">
        <v>14315</v>
      </c>
      <c r="AP357" s="10">
        <v>33968</v>
      </c>
      <c r="AQ357" s="10">
        <v>31031</v>
      </c>
      <c r="AR357" s="10">
        <f t="shared" si="64"/>
        <v>219696</v>
      </c>
      <c r="AS357" s="10" t="s">
        <v>60</v>
      </c>
      <c r="AT357" s="10" t="s">
        <v>45</v>
      </c>
      <c r="AU357" s="18" t="s">
        <v>212</v>
      </c>
      <c r="AV357" s="10"/>
      <c r="AW357" s="46">
        <f t="shared" si="70"/>
        <v>0</v>
      </c>
      <c r="AX357" s="5">
        <f t="shared" si="65"/>
        <v>0</v>
      </c>
      <c r="AY357" s="10">
        <f>J6</f>
        <v>0</v>
      </c>
      <c r="AZ357" s="5">
        <f t="shared" si="63"/>
        <v>0</v>
      </c>
      <c r="BA357" s="10">
        <v>148.88999999999999</v>
      </c>
      <c r="BB357" s="5">
        <f t="shared" si="62"/>
        <v>1786.6799999999998</v>
      </c>
      <c r="BC357" s="6">
        <v>3.2969999999999999E-2</v>
      </c>
      <c r="BD357" s="5">
        <f t="shared" si="66"/>
        <v>7243.3771200000001</v>
      </c>
      <c r="BE357" s="5"/>
      <c r="BF357" s="5"/>
      <c r="BG357" s="7">
        <f t="shared" si="67"/>
        <v>9030.0571199999995</v>
      </c>
      <c r="BH357" s="7">
        <f t="shared" si="68"/>
        <v>2076.9131376</v>
      </c>
      <c r="BI357" s="7">
        <f t="shared" si="69"/>
        <v>11106.9702576</v>
      </c>
    </row>
    <row r="358" spans="1:61" s="19" customFormat="1">
      <c r="A358" s="11" t="s">
        <v>2399</v>
      </c>
      <c r="B358" s="10" t="s">
        <v>1629</v>
      </c>
      <c r="C358" s="10" t="s">
        <v>1630</v>
      </c>
      <c r="D358" s="10" t="s">
        <v>26</v>
      </c>
      <c r="E358" s="10" t="s">
        <v>26</v>
      </c>
      <c r="F358" s="10" t="s">
        <v>1631</v>
      </c>
      <c r="G358" s="18" t="s">
        <v>1632</v>
      </c>
      <c r="H358" s="10"/>
      <c r="I358" s="18" t="s">
        <v>1633</v>
      </c>
      <c r="J358" s="10" t="s">
        <v>1629</v>
      </c>
      <c r="K358" s="18" t="s">
        <v>1630</v>
      </c>
      <c r="L358" s="10" t="s">
        <v>26</v>
      </c>
      <c r="M358" s="10" t="s">
        <v>26</v>
      </c>
      <c r="N358" s="10" t="s">
        <v>1631</v>
      </c>
      <c r="O358" s="18" t="s">
        <v>1632</v>
      </c>
      <c r="P358" s="10"/>
      <c r="Q358" s="10" t="s">
        <v>1629</v>
      </c>
      <c r="R358" s="18" t="s">
        <v>1638</v>
      </c>
      <c r="S358" s="10" t="s">
        <v>26</v>
      </c>
      <c r="T358" s="10" t="s">
        <v>26</v>
      </c>
      <c r="U358" s="10" t="s">
        <v>1639</v>
      </c>
      <c r="V358" s="18" t="s">
        <v>1711</v>
      </c>
      <c r="W358" s="10"/>
      <c r="X358" s="18" t="s">
        <v>1712</v>
      </c>
      <c r="Y358" s="18" t="s">
        <v>1713</v>
      </c>
      <c r="Z358" s="10" t="s">
        <v>38</v>
      </c>
      <c r="AA358" s="10" t="s">
        <v>39</v>
      </c>
      <c r="AB358" s="10" t="s">
        <v>40</v>
      </c>
      <c r="AC358" s="10" t="s">
        <v>41</v>
      </c>
      <c r="AD358" s="18" t="s">
        <v>42</v>
      </c>
      <c r="AE358" s="10" t="s">
        <v>43</v>
      </c>
      <c r="AF358" s="10">
        <v>17156</v>
      </c>
      <c r="AG358" s="10">
        <v>18011</v>
      </c>
      <c r="AH358" s="10">
        <v>13895</v>
      </c>
      <c r="AI358" s="10">
        <v>10766</v>
      </c>
      <c r="AJ358" s="10">
        <v>6336</v>
      </c>
      <c r="AK358" s="10">
        <v>4295</v>
      </c>
      <c r="AL358" s="10">
        <v>3510</v>
      </c>
      <c r="AM358" s="10">
        <v>3403</v>
      </c>
      <c r="AN358" s="10">
        <v>3642</v>
      </c>
      <c r="AO358" s="10">
        <v>6676</v>
      </c>
      <c r="AP358" s="10">
        <v>20129</v>
      </c>
      <c r="AQ358" s="10">
        <v>21083</v>
      </c>
      <c r="AR358" s="10">
        <f t="shared" si="64"/>
        <v>128902</v>
      </c>
      <c r="AS358" s="10" t="s">
        <v>60</v>
      </c>
      <c r="AT358" s="10" t="s">
        <v>45</v>
      </c>
      <c r="AU358" s="18" t="s">
        <v>212</v>
      </c>
      <c r="AV358" s="10"/>
      <c r="AW358" s="46">
        <f t="shared" si="70"/>
        <v>0</v>
      </c>
      <c r="AX358" s="5">
        <f t="shared" si="65"/>
        <v>0</v>
      </c>
      <c r="AY358" s="10">
        <f>J6</f>
        <v>0</v>
      </c>
      <c r="AZ358" s="5">
        <f t="shared" si="63"/>
        <v>0</v>
      </c>
      <c r="BA358" s="10">
        <v>148.88999999999999</v>
      </c>
      <c r="BB358" s="5">
        <f t="shared" si="62"/>
        <v>1786.6799999999998</v>
      </c>
      <c r="BC358" s="6">
        <v>3.2969999999999999E-2</v>
      </c>
      <c r="BD358" s="5">
        <f t="shared" si="66"/>
        <v>4249.89894</v>
      </c>
      <c r="BE358" s="5"/>
      <c r="BF358" s="5"/>
      <c r="BG358" s="7">
        <f t="shared" si="67"/>
        <v>6036.5789399999994</v>
      </c>
      <c r="BH358" s="7">
        <f t="shared" si="68"/>
        <v>1388.4131562</v>
      </c>
      <c r="BI358" s="7">
        <f t="shared" si="69"/>
        <v>7424.9920961999997</v>
      </c>
    </row>
    <row r="359" spans="1:61" s="19" customFormat="1">
      <c r="A359" s="11" t="s">
        <v>2400</v>
      </c>
      <c r="B359" s="10" t="s">
        <v>1629</v>
      </c>
      <c r="C359" s="10" t="s">
        <v>1630</v>
      </c>
      <c r="D359" s="10" t="s">
        <v>26</v>
      </c>
      <c r="E359" s="10" t="s">
        <v>26</v>
      </c>
      <c r="F359" s="10" t="s">
        <v>1631</v>
      </c>
      <c r="G359" s="18" t="s">
        <v>1632</v>
      </c>
      <c r="H359" s="10"/>
      <c r="I359" s="18" t="s">
        <v>1633</v>
      </c>
      <c r="J359" s="10" t="s">
        <v>1629</v>
      </c>
      <c r="K359" s="18" t="s">
        <v>1630</v>
      </c>
      <c r="L359" s="10" t="s">
        <v>26</v>
      </c>
      <c r="M359" s="10" t="s">
        <v>26</v>
      </c>
      <c r="N359" s="10" t="s">
        <v>1631</v>
      </c>
      <c r="O359" s="18" t="s">
        <v>1632</v>
      </c>
      <c r="P359" s="10"/>
      <c r="Q359" s="10" t="s">
        <v>1629</v>
      </c>
      <c r="R359" s="18" t="s">
        <v>1638</v>
      </c>
      <c r="S359" s="10" t="s">
        <v>26</v>
      </c>
      <c r="T359" s="10" t="s">
        <v>26</v>
      </c>
      <c r="U359" s="10" t="s">
        <v>1639</v>
      </c>
      <c r="V359" s="18" t="s">
        <v>1714</v>
      </c>
      <c r="W359" s="10"/>
      <c r="X359" s="18" t="s">
        <v>1715</v>
      </c>
      <c r="Y359" s="18" t="s">
        <v>1716</v>
      </c>
      <c r="Z359" s="10" t="s">
        <v>38</v>
      </c>
      <c r="AA359" s="10" t="s">
        <v>39</v>
      </c>
      <c r="AB359" s="10" t="s">
        <v>40</v>
      </c>
      <c r="AC359" s="10" t="s">
        <v>41</v>
      </c>
      <c r="AD359" s="18" t="s">
        <v>42</v>
      </c>
      <c r="AE359" s="10" t="s">
        <v>43</v>
      </c>
      <c r="AF359" s="10">
        <v>19242</v>
      </c>
      <c r="AG359" s="10">
        <v>20529</v>
      </c>
      <c r="AH359" s="10">
        <v>15272</v>
      </c>
      <c r="AI359" s="10">
        <v>12594</v>
      </c>
      <c r="AJ359" s="10">
        <v>7186</v>
      </c>
      <c r="AK359" s="10">
        <v>5351</v>
      </c>
      <c r="AL359" s="10">
        <v>4356</v>
      </c>
      <c r="AM359" s="10">
        <v>4262</v>
      </c>
      <c r="AN359" s="10">
        <v>4682</v>
      </c>
      <c r="AO359" s="10">
        <v>8300</v>
      </c>
      <c r="AP359" s="10">
        <v>21301</v>
      </c>
      <c r="AQ359" s="10">
        <v>21285</v>
      </c>
      <c r="AR359" s="10">
        <f t="shared" si="64"/>
        <v>144360</v>
      </c>
      <c r="AS359" s="10" t="s">
        <v>60</v>
      </c>
      <c r="AT359" s="10" t="s">
        <v>45</v>
      </c>
      <c r="AU359" s="18" t="s">
        <v>212</v>
      </c>
      <c r="AV359" s="10"/>
      <c r="AW359" s="46">
        <f t="shared" si="70"/>
        <v>0</v>
      </c>
      <c r="AX359" s="5">
        <f t="shared" si="65"/>
        <v>0</v>
      </c>
      <c r="AY359" s="10">
        <f>J6</f>
        <v>0</v>
      </c>
      <c r="AZ359" s="5">
        <f t="shared" si="63"/>
        <v>0</v>
      </c>
      <c r="BA359" s="10">
        <v>148.88999999999999</v>
      </c>
      <c r="BB359" s="5">
        <f t="shared" si="62"/>
        <v>1786.6799999999998</v>
      </c>
      <c r="BC359" s="6">
        <v>3.2969999999999999E-2</v>
      </c>
      <c r="BD359" s="5">
        <f t="shared" si="66"/>
        <v>4759.5491999999995</v>
      </c>
      <c r="BE359" s="5"/>
      <c r="BF359" s="5"/>
      <c r="BG359" s="7">
        <f t="shared" si="67"/>
        <v>6546.2291999999998</v>
      </c>
      <c r="BH359" s="7">
        <f t="shared" si="68"/>
        <v>1505.6327160000001</v>
      </c>
      <c r="BI359" s="7">
        <f t="shared" si="69"/>
        <v>8051.8619159999998</v>
      </c>
    </row>
    <row r="360" spans="1:61" s="19" customFormat="1">
      <c r="A360" s="11" t="s">
        <v>2401</v>
      </c>
      <c r="B360" s="10" t="s">
        <v>1629</v>
      </c>
      <c r="C360" s="10" t="s">
        <v>1630</v>
      </c>
      <c r="D360" s="10" t="s">
        <v>26</v>
      </c>
      <c r="E360" s="10" t="s">
        <v>26</v>
      </c>
      <c r="F360" s="10" t="s">
        <v>1631</v>
      </c>
      <c r="G360" s="18" t="s">
        <v>1632</v>
      </c>
      <c r="H360" s="10"/>
      <c r="I360" s="18" t="s">
        <v>1633</v>
      </c>
      <c r="J360" s="10" t="s">
        <v>1629</v>
      </c>
      <c r="K360" s="18" t="s">
        <v>1630</v>
      </c>
      <c r="L360" s="10" t="s">
        <v>26</v>
      </c>
      <c r="M360" s="10" t="s">
        <v>26</v>
      </c>
      <c r="N360" s="10" t="s">
        <v>1631</v>
      </c>
      <c r="O360" s="18" t="s">
        <v>1632</v>
      </c>
      <c r="P360" s="10"/>
      <c r="Q360" s="10" t="s">
        <v>1629</v>
      </c>
      <c r="R360" s="18" t="s">
        <v>1638</v>
      </c>
      <c r="S360" s="10" t="s">
        <v>26</v>
      </c>
      <c r="T360" s="10" t="s">
        <v>26</v>
      </c>
      <c r="U360" s="10" t="s">
        <v>1639</v>
      </c>
      <c r="V360" s="18" t="s">
        <v>1717</v>
      </c>
      <c r="W360" s="10"/>
      <c r="X360" s="18" t="s">
        <v>1718</v>
      </c>
      <c r="Y360" s="18" t="s">
        <v>1719</v>
      </c>
      <c r="Z360" s="10" t="s">
        <v>38</v>
      </c>
      <c r="AA360" s="10" t="s">
        <v>39</v>
      </c>
      <c r="AB360" s="10" t="s">
        <v>40</v>
      </c>
      <c r="AC360" s="10" t="s">
        <v>41</v>
      </c>
      <c r="AD360" s="18" t="s">
        <v>42</v>
      </c>
      <c r="AE360" s="10" t="s">
        <v>43</v>
      </c>
      <c r="AF360" s="10">
        <v>20241</v>
      </c>
      <c r="AG360" s="10">
        <v>21879</v>
      </c>
      <c r="AH360" s="10">
        <v>16558</v>
      </c>
      <c r="AI360" s="10">
        <v>12739</v>
      </c>
      <c r="AJ360" s="10">
        <v>8743</v>
      </c>
      <c r="AK360" s="10">
        <v>6858</v>
      </c>
      <c r="AL360" s="10">
        <v>4198</v>
      </c>
      <c r="AM360" s="10">
        <v>3946</v>
      </c>
      <c r="AN360" s="10">
        <v>4637</v>
      </c>
      <c r="AO360" s="10">
        <v>9218</v>
      </c>
      <c r="AP360" s="10">
        <v>23692</v>
      </c>
      <c r="AQ360" s="10">
        <v>23180</v>
      </c>
      <c r="AR360" s="10">
        <f t="shared" si="64"/>
        <v>155889</v>
      </c>
      <c r="AS360" s="10" t="s">
        <v>60</v>
      </c>
      <c r="AT360" s="10" t="s">
        <v>45</v>
      </c>
      <c r="AU360" s="18" t="s">
        <v>212</v>
      </c>
      <c r="AV360" s="10"/>
      <c r="AW360" s="46">
        <f t="shared" si="70"/>
        <v>0</v>
      </c>
      <c r="AX360" s="5">
        <f t="shared" si="65"/>
        <v>0</v>
      </c>
      <c r="AY360" s="10">
        <f>J6</f>
        <v>0</v>
      </c>
      <c r="AZ360" s="5">
        <f t="shared" si="63"/>
        <v>0</v>
      </c>
      <c r="BA360" s="10">
        <v>148.88999999999999</v>
      </c>
      <c r="BB360" s="5">
        <f t="shared" si="62"/>
        <v>1786.6799999999998</v>
      </c>
      <c r="BC360" s="6">
        <v>3.2969999999999999E-2</v>
      </c>
      <c r="BD360" s="5">
        <f t="shared" si="66"/>
        <v>5139.6603299999997</v>
      </c>
      <c r="BE360" s="5"/>
      <c r="BF360" s="5"/>
      <c r="BG360" s="7">
        <f t="shared" si="67"/>
        <v>6926.3403299999991</v>
      </c>
      <c r="BH360" s="7">
        <f t="shared" si="68"/>
        <v>1593.0582758999999</v>
      </c>
      <c r="BI360" s="7">
        <f t="shared" si="69"/>
        <v>8519.3986058999981</v>
      </c>
    </row>
    <row r="361" spans="1:61" s="19" customFormat="1">
      <c r="A361" s="11" t="s">
        <v>2402</v>
      </c>
      <c r="B361" s="10" t="s">
        <v>1629</v>
      </c>
      <c r="C361" s="10" t="s">
        <v>1630</v>
      </c>
      <c r="D361" s="10" t="s">
        <v>26</v>
      </c>
      <c r="E361" s="10" t="s">
        <v>26</v>
      </c>
      <c r="F361" s="10" t="s">
        <v>1631</v>
      </c>
      <c r="G361" s="18" t="s">
        <v>1632</v>
      </c>
      <c r="H361" s="10"/>
      <c r="I361" s="18" t="s">
        <v>1633</v>
      </c>
      <c r="J361" s="10" t="s">
        <v>1629</v>
      </c>
      <c r="K361" s="18" t="s">
        <v>1630</v>
      </c>
      <c r="L361" s="10" t="s">
        <v>26</v>
      </c>
      <c r="M361" s="10" t="s">
        <v>26</v>
      </c>
      <c r="N361" s="10" t="s">
        <v>1631</v>
      </c>
      <c r="O361" s="18" t="s">
        <v>1632</v>
      </c>
      <c r="P361" s="10"/>
      <c r="Q361" s="10" t="s">
        <v>1720</v>
      </c>
      <c r="R361" s="18" t="s">
        <v>1638</v>
      </c>
      <c r="S361" s="10" t="s">
        <v>26</v>
      </c>
      <c r="T361" s="10" t="s">
        <v>26</v>
      </c>
      <c r="U361" s="10" t="s">
        <v>1639</v>
      </c>
      <c r="V361" s="18" t="s">
        <v>1721</v>
      </c>
      <c r="W361" s="10"/>
      <c r="X361" s="18" t="s">
        <v>1722</v>
      </c>
      <c r="Y361" s="18" t="s">
        <v>1723</v>
      </c>
      <c r="Z361" s="10" t="s">
        <v>38</v>
      </c>
      <c r="AA361" s="10" t="s">
        <v>39</v>
      </c>
      <c r="AB361" s="10" t="s">
        <v>40</v>
      </c>
      <c r="AC361" s="10" t="s">
        <v>41</v>
      </c>
      <c r="AD361" s="18" t="s">
        <v>42</v>
      </c>
      <c r="AE361" s="10" t="s">
        <v>43</v>
      </c>
      <c r="AF361" s="10">
        <v>19298</v>
      </c>
      <c r="AG361" s="10">
        <v>20046</v>
      </c>
      <c r="AH361" s="10">
        <v>15618</v>
      </c>
      <c r="AI361" s="10">
        <v>13820</v>
      </c>
      <c r="AJ361" s="10">
        <v>9694</v>
      </c>
      <c r="AK361" s="10">
        <v>7105</v>
      </c>
      <c r="AL361" s="10">
        <v>3690</v>
      </c>
      <c r="AM361" s="10">
        <v>3640</v>
      </c>
      <c r="AN361" s="10">
        <v>3687</v>
      </c>
      <c r="AO361" s="10">
        <v>7998</v>
      </c>
      <c r="AP361" s="10">
        <v>22876</v>
      </c>
      <c r="AQ361" s="10">
        <v>22380</v>
      </c>
      <c r="AR361" s="10">
        <f t="shared" si="64"/>
        <v>149852</v>
      </c>
      <c r="AS361" s="10" t="s">
        <v>60</v>
      </c>
      <c r="AT361" s="10" t="s">
        <v>45</v>
      </c>
      <c r="AU361" s="18" t="s">
        <v>212</v>
      </c>
      <c r="AV361" s="10"/>
      <c r="AW361" s="46">
        <f t="shared" si="70"/>
        <v>0</v>
      </c>
      <c r="AX361" s="5">
        <f t="shared" si="65"/>
        <v>0</v>
      </c>
      <c r="AY361" s="10">
        <f>J6</f>
        <v>0</v>
      </c>
      <c r="AZ361" s="5">
        <f t="shared" si="63"/>
        <v>0</v>
      </c>
      <c r="BA361" s="10">
        <v>148.88999999999999</v>
      </c>
      <c r="BB361" s="5">
        <f t="shared" si="62"/>
        <v>1786.6799999999998</v>
      </c>
      <c r="BC361" s="6">
        <v>3.2969999999999999E-2</v>
      </c>
      <c r="BD361" s="5">
        <f t="shared" si="66"/>
        <v>4940.6204399999997</v>
      </c>
      <c r="BE361" s="5"/>
      <c r="BF361" s="5"/>
      <c r="BG361" s="7">
        <f t="shared" si="67"/>
        <v>6727.3004399999991</v>
      </c>
      <c r="BH361" s="7">
        <f t="shared" si="68"/>
        <v>1547.2791011999998</v>
      </c>
      <c r="BI361" s="7">
        <f t="shared" si="69"/>
        <v>8274.5795411999989</v>
      </c>
    </row>
    <row r="362" spans="1:61" s="19" customFormat="1">
      <c r="A362" s="11" t="s">
        <v>2403</v>
      </c>
      <c r="B362" s="10" t="s">
        <v>1629</v>
      </c>
      <c r="C362" s="10" t="s">
        <v>1630</v>
      </c>
      <c r="D362" s="10" t="s">
        <v>26</v>
      </c>
      <c r="E362" s="10" t="s">
        <v>26</v>
      </c>
      <c r="F362" s="10" t="s">
        <v>1631</v>
      </c>
      <c r="G362" s="18" t="s">
        <v>1632</v>
      </c>
      <c r="H362" s="10"/>
      <c r="I362" s="18" t="s">
        <v>1633</v>
      </c>
      <c r="J362" s="10" t="s">
        <v>1629</v>
      </c>
      <c r="K362" s="18" t="s">
        <v>1630</v>
      </c>
      <c r="L362" s="10" t="s">
        <v>26</v>
      </c>
      <c r="M362" s="10" t="s">
        <v>26</v>
      </c>
      <c r="N362" s="10" t="s">
        <v>1631</v>
      </c>
      <c r="O362" s="18" t="s">
        <v>1632</v>
      </c>
      <c r="P362" s="10"/>
      <c r="Q362" s="10" t="s">
        <v>1629</v>
      </c>
      <c r="R362" s="18" t="s">
        <v>1630</v>
      </c>
      <c r="S362" s="10" t="s">
        <v>26</v>
      </c>
      <c r="T362" s="10" t="s">
        <v>26</v>
      </c>
      <c r="U362" s="10" t="s">
        <v>995</v>
      </c>
      <c r="V362" s="18" t="s">
        <v>1724</v>
      </c>
      <c r="W362" s="10"/>
      <c r="X362" s="18" t="s">
        <v>1725</v>
      </c>
      <c r="Y362" s="18" t="s">
        <v>1726</v>
      </c>
      <c r="Z362" s="10" t="s">
        <v>38</v>
      </c>
      <c r="AA362" s="10" t="s">
        <v>39</v>
      </c>
      <c r="AB362" s="10" t="s">
        <v>40</v>
      </c>
      <c r="AC362" s="10" t="s">
        <v>41</v>
      </c>
      <c r="AD362" s="18" t="s">
        <v>42</v>
      </c>
      <c r="AE362" s="10" t="s">
        <v>43</v>
      </c>
      <c r="AF362" s="10">
        <v>14537</v>
      </c>
      <c r="AG362" s="10">
        <v>14548</v>
      </c>
      <c r="AH362" s="10">
        <v>11457</v>
      </c>
      <c r="AI362" s="10">
        <v>7668</v>
      </c>
      <c r="AJ362" s="10">
        <v>3974</v>
      </c>
      <c r="AK362" s="10">
        <v>967</v>
      </c>
      <c r="AL362" s="10">
        <v>0</v>
      </c>
      <c r="AM362" s="10">
        <v>0</v>
      </c>
      <c r="AN362" s="10">
        <v>0</v>
      </c>
      <c r="AO362" s="10">
        <v>8604</v>
      </c>
      <c r="AP362" s="10">
        <v>0</v>
      </c>
      <c r="AQ362" s="10">
        <v>24599</v>
      </c>
      <c r="AR362" s="10">
        <f t="shared" si="64"/>
        <v>86354</v>
      </c>
      <c r="AS362" s="10" t="s">
        <v>60</v>
      </c>
      <c r="AT362" s="10" t="s">
        <v>45</v>
      </c>
      <c r="AU362" s="18" t="s">
        <v>212</v>
      </c>
      <c r="AV362" s="10"/>
      <c r="AW362" s="46">
        <f t="shared" si="70"/>
        <v>0</v>
      </c>
      <c r="AX362" s="5">
        <f t="shared" si="65"/>
        <v>0</v>
      </c>
      <c r="AY362" s="10">
        <f>J6</f>
        <v>0</v>
      </c>
      <c r="AZ362" s="5">
        <f t="shared" si="63"/>
        <v>0</v>
      </c>
      <c r="BA362" s="10">
        <v>148.88999999999999</v>
      </c>
      <c r="BB362" s="5">
        <f t="shared" si="62"/>
        <v>1786.6799999999998</v>
      </c>
      <c r="BC362" s="6">
        <v>3.2969999999999999E-2</v>
      </c>
      <c r="BD362" s="5">
        <f t="shared" si="66"/>
        <v>2847.0913799999998</v>
      </c>
      <c r="BE362" s="5"/>
      <c r="BF362" s="5"/>
      <c r="BG362" s="7">
        <f t="shared" si="67"/>
        <v>4633.7713800000001</v>
      </c>
      <c r="BH362" s="7">
        <f t="shared" si="68"/>
        <v>1065.7674174000001</v>
      </c>
      <c r="BI362" s="7">
        <f t="shared" si="69"/>
        <v>5699.5387974000005</v>
      </c>
    </row>
    <row r="363" spans="1:61" s="19" customFormat="1">
      <c r="A363" s="11" t="s">
        <v>2404</v>
      </c>
      <c r="B363" s="10" t="s">
        <v>1629</v>
      </c>
      <c r="C363" s="10" t="s">
        <v>1630</v>
      </c>
      <c r="D363" s="10" t="s">
        <v>26</v>
      </c>
      <c r="E363" s="10" t="s">
        <v>26</v>
      </c>
      <c r="F363" s="10" t="s">
        <v>1631</v>
      </c>
      <c r="G363" s="18" t="s">
        <v>1632</v>
      </c>
      <c r="H363" s="10"/>
      <c r="I363" s="18" t="s">
        <v>1633</v>
      </c>
      <c r="J363" s="10" t="s">
        <v>1629</v>
      </c>
      <c r="K363" s="18" t="s">
        <v>1630</v>
      </c>
      <c r="L363" s="10" t="s">
        <v>26</v>
      </c>
      <c r="M363" s="10" t="s">
        <v>26</v>
      </c>
      <c r="N363" s="10" t="s">
        <v>1631</v>
      </c>
      <c r="O363" s="18" t="s">
        <v>1632</v>
      </c>
      <c r="P363" s="10"/>
      <c r="Q363" s="10" t="s">
        <v>1629</v>
      </c>
      <c r="R363" s="18" t="s">
        <v>1634</v>
      </c>
      <c r="S363" s="10" t="s">
        <v>26</v>
      </c>
      <c r="T363" s="10" t="s">
        <v>26</v>
      </c>
      <c r="U363" s="10" t="s">
        <v>1727</v>
      </c>
      <c r="V363" s="18" t="s">
        <v>506</v>
      </c>
      <c r="W363" s="10"/>
      <c r="X363" s="18" t="s">
        <v>1728</v>
      </c>
      <c r="Y363" s="18" t="s">
        <v>1729</v>
      </c>
      <c r="Z363" s="10" t="s">
        <v>38</v>
      </c>
      <c r="AA363" s="10" t="s">
        <v>39</v>
      </c>
      <c r="AB363" s="10" t="s">
        <v>40</v>
      </c>
      <c r="AC363" s="10" t="s">
        <v>41</v>
      </c>
      <c r="AD363" s="18" t="s">
        <v>42</v>
      </c>
      <c r="AE363" s="10" t="s">
        <v>43</v>
      </c>
      <c r="AF363" s="10">
        <v>176974</v>
      </c>
      <c r="AG363" s="10">
        <v>147729</v>
      </c>
      <c r="AH363" s="10">
        <v>147121</v>
      </c>
      <c r="AI363" s="10">
        <v>100502</v>
      </c>
      <c r="AJ363" s="10">
        <v>88894</v>
      </c>
      <c r="AK363" s="10">
        <v>59293</v>
      </c>
      <c r="AL363" s="10">
        <v>45814</v>
      </c>
      <c r="AM363" s="10">
        <v>43042</v>
      </c>
      <c r="AN363" s="10">
        <v>48481</v>
      </c>
      <c r="AO363" s="10">
        <v>103103</v>
      </c>
      <c r="AP363" s="10">
        <v>136905</v>
      </c>
      <c r="AQ363" s="10">
        <v>173787</v>
      </c>
      <c r="AR363" s="10">
        <f t="shared" si="64"/>
        <v>1271645</v>
      </c>
      <c r="AS363" s="10" t="s">
        <v>88</v>
      </c>
      <c r="AT363" s="10" t="s">
        <v>45</v>
      </c>
      <c r="AU363" s="18" t="s">
        <v>1730</v>
      </c>
      <c r="AV363" s="10">
        <v>8760</v>
      </c>
      <c r="AW363" s="46">
        <f t="shared" si="70"/>
        <v>0</v>
      </c>
      <c r="AX363" s="5">
        <f t="shared" si="65"/>
        <v>0</v>
      </c>
      <c r="AY363" s="10">
        <f>K6</f>
        <v>0</v>
      </c>
      <c r="AZ363" s="5">
        <f t="shared" si="63"/>
        <v>0</v>
      </c>
      <c r="BA363" s="10">
        <v>4.6699999999999997E-3</v>
      </c>
      <c r="BB363" s="5">
        <f t="shared" ref="BB363:BB373" si="71">BA363*AV363*AU363</f>
        <v>20209.144799999998</v>
      </c>
      <c r="BC363" s="10">
        <v>1.7250000000000001E-2</v>
      </c>
      <c r="BD363" s="5">
        <f t="shared" si="66"/>
        <v>21935.876250000001</v>
      </c>
      <c r="BE363" s="10"/>
      <c r="BF363" s="10"/>
      <c r="BG363" s="7">
        <f t="shared" si="67"/>
        <v>42145.021049999996</v>
      </c>
      <c r="BH363" s="7">
        <f t="shared" si="68"/>
        <v>9693.3548414999987</v>
      </c>
      <c r="BI363" s="7">
        <f t="shared" si="69"/>
        <v>51838.375891499993</v>
      </c>
    </row>
    <row r="364" spans="1:61" s="19" customFormat="1">
      <c r="A364" s="11" t="s">
        <v>2405</v>
      </c>
      <c r="B364" s="10" t="s">
        <v>1629</v>
      </c>
      <c r="C364" s="10" t="s">
        <v>1630</v>
      </c>
      <c r="D364" s="10" t="s">
        <v>26</v>
      </c>
      <c r="E364" s="10" t="s">
        <v>26</v>
      </c>
      <c r="F364" s="10" t="s">
        <v>1631</v>
      </c>
      <c r="G364" s="18" t="s">
        <v>1632</v>
      </c>
      <c r="H364" s="10"/>
      <c r="I364" s="18" t="s">
        <v>1633</v>
      </c>
      <c r="J364" s="10" t="s">
        <v>1629</v>
      </c>
      <c r="K364" s="18" t="s">
        <v>1630</v>
      </c>
      <c r="L364" s="10" t="s">
        <v>26</v>
      </c>
      <c r="M364" s="10" t="s">
        <v>26</v>
      </c>
      <c r="N364" s="10" t="s">
        <v>1631</v>
      </c>
      <c r="O364" s="18" t="s">
        <v>1632</v>
      </c>
      <c r="P364" s="10"/>
      <c r="Q364" s="10" t="s">
        <v>1629</v>
      </c>
      <c r="R364" s="18" t="s">
        <v>922</v>
      </c>
      <c r="S364" s="10" t="s">
        <v>26</v>
      </c>
      <c r="T364" s="10" t="s">
        <v>26</v>
      </c>
      <c r="U364" s="10" t="s">
        <v>923</v>
      </c>
      <c r="V364" s="18" t="s">
        <v>1731</v>
      </c>
      <c r="W364" s="10"/>
      <c r="X364" s="18" t="s">
        <v>1732</v>
      </c>
      <c r="Y364" s="18" t="s">
        <v>1729</v>
      </c>
      <c r="Z364" s="10" t="s">
        <v>38</v>
      </c>
      <c r="AA364" s="10" t="s">
        <v>39</v>
      </c>
      <c r="AB364" s="10" t="s">
        <v>40</v>
      </c>
      <c r="AC364" s="10" t="s">
        <v>41</v>
      </c>
      <c r="AD364" s="18" t="s">
        <v>42</v>
      </c>
      <c r="AE364" s="10" t="s">
        <v>43</v>
      </c>
      <c r="AF364" s="10">
        <v>88065</v>
      </c>
      <c r="AG364" s="10">
        <v>73592</v>
      </c>
      <c r="AH364" s="10">
        <v>74471</v>
      </c>
      <c r="AI364" s="10">
        <v>54611</v>
      </c>
      <c r="AJ364" s="10">
        <v>45798</v>
      </c>
      <c r="AK364" s="10">
        <v>25807</v>
      </c>
      <c r="AL364" s="10">
        <v>21449</v>
      </c>
      <c r="AM364" s="10">
        <v>21312</v>
      </c>
      <c r="AN364" s="10">
        <v>25039</v>
      </c>
      <c r="AO364" s="10">
        <v>58784</v>
      </c>
      <c r="AP364" s="10">
        <v>79930</v>
      </c>
      <c r="AQ364" s="10">
        <v>98012</v>
      </c>
      <c r="AR364" s="10">
        <f t="shared" si="64"/>
        <v>666870</v>
      </c>
      <c r="AS364" s="10" t="s">
        <v>88</v>
      </c>
      <c r="AT364" s="10" t="s">
        <v>45</v>
      </c>
      <c r="AU364" s="18" t="s">
        <v>1733</v>
      </c>
      <c r="AV364" s="10">
        <v>8760</v>
      </c>
      <c r="AW364" s="46">
        <f t="shared" si="70"/>
        <v>0</v>
      </c>
      <c r="AX364" s="5">
        <f t="shared" si="65"/>
        <v>0</v>
      </c>
      <c r="AY364" s="10">
        <f>K6</f>
        <v>0</v>
      </c>
      <c r="AZ364" s="5">
        <f t="shared" si="63"/>
        <v>0</v>
      </c>
      <c r="BA364" s="10">
        <v>4.6699999999999997E-3</v>
      </c>
      <c r="BB364" s="5">
        <f t="shared" si="71"/>
        <v>10309.118399999999</v>
      </c>
      <c r="BC364" s="10">
        <v>1.7250000000000001E-2</v>
      </c>
      <c r="BD364" s="5">
        <f t="shared" si="66"/>
        <v>11503.507500000002</v>
      </c>
      <c r="BE364" s="10"/>
      <c r="BF364" s="10"/>
      <c r="BG364" s="7">
        <f t="shared" si="67"/>
        <v>21812.625899999999</v>
      </c>
      <c r="BH364" s="7">
        <f t="shared" si="68"/>
        <v>5016.9039570000004</v>
      </c>
      <c r="BI364" s="7">
        <f t="shared" si="69"/>
        <v>26829.529857000001</v>
      </c>
    </row>
    <row r="365" spans="1:61" s="19" customFormat="1">
      <c r="A365" s="11" t="s">
        <v>2406</v>
      </c>
      <c r="B365" s="10" t="s">
        <v>1629</v>
      </c>
      <c r="C365" s="10" t="s">
        <v>1630</v>
      </c>
      <c r="D365" s="10" t="s">
        <v>26</v>
      </c>
      <c r="E365" s="10" t="s">
        <v>26</v>
      </c>
      <c r="F365" s="10" t="s">
        <v>1631</v>
      </c>
      <c r="G365" s="18" t="s">
        <v>1632</v>
      </c>
      <c r="H365" s="10"/>
      <c r="I365" s="18" t="s">
        <v>1633</v>
      </c>
      <c r="J365" s="10" t="s">
        <v>1629</v>
      </c>
      <c r="K365" s="18" t="s">
        <v>1630</v>
      </c>
      <c r="L365" s="10" t="s">
        <v>26</v>
      </c>
      <c r="M365" s="10" t="s">
        <v>26</v>
      </c>
      <c r="N365" s="10" t="s">
        <v>1631</v>
      </c>
      <c r="O365" s="18" t="s">
        <v>1632</v>
      </c>
      <c r="P365" s="10"/>
      <c r="Q365" s="10" t="s">
        <v>1629</v>
      </c>
      <c r="R365" s="18" t="s">
        <v>922</v>
      </c>
      <c r="S365" s="10" t="s">
        <v>26</v>
      </c>
      <c r="T365" s="10" t="s">
        <v>26</v>
      </c>
      <c r="U365" s="10" t="s">
        <v>923</v>
      </c>
      <c r="V365" s="18" t="s">
        <v>1734</v>
      </c>
      <c r="W365" s="10"/>
      <c r="X365" s="18" t="s">
        <v>1735</v>
      </c>
      <c r="Y365" s="18" t="s">
        <v>1729</v>
      </c>
      <c r="Z365" s="10" t="s">
        <v>38</v>
      </c>
      <c r="AA365" s="10" t="s">
        <v>39</v>
      </c>
      <c r="AB365" s="10" t="s">
        <v>40</v>
      </c>
      <c r="AC365" s="10" t="s">
        <v>41</v>
      </c>
      <c r="AD365" s="18" t="s">
        <v>42</v>
      </c>
      <c r="AE365" s="10" t="s">
        <v>43</v>
      </c>
      <c r="AF365" s="10">
        <v>59153</v>
      </c>
      <c r="AG365" s="10">
        <v>49406</v>
      </c>
      <c r="AH365" s="10">
        <v>49885</v>
      </c>
      <c r="AI365" s="10">
        <v>33512</v>
      </c>
      <c r="AJ365" s="10">
        <v>28074</v>
      </c>
      <c r="AK365" s="10">
        <v>16251</v>
      </c>
      <c r="AL365" s="10">
        <v>14284</v>
      </c>
      <c r="AM365" s="10">
        <v>14114</v>
      </c>
      <c r="AN365" s="10">
        <v>16715</v>
      </c>
      <c r="AO365" s="10">
        <v>33940</v>
      </c>
      <c r="AP365" s="10">
        <v>48087</v>
      </c>
      <c r="AQ365" s="10">
        <v>61281</v>
      </c>
      <c r="AR365" s="10">
        <f t="shared" si="64"/>
        <v>424702</v>
      </c>
      <c r="AS365" s="10" t="s">
        <v>88</v>
      </c>
      <c r="AT365" s="10" t="s">
        <v>45</v>
      </c>
      <c r="AU365" s="18" t="s">
        <v>462</v>
      </c>
      <c r="AV365" s="10">
        <v>8760</v>
      </c>
      <c r="AW365" s="46">
        <f t="shared" si="70"/>
        <v>0</v>
      </c>
      <c r="AX365" s="5">
        <f t="shared" si="65"/>
        <v>0</v>
      </c>
      <c r="AY365" s="10">
        <f>K6</f>
        <v>0</v>
      </c>
      <c r="AZ365" s="5">
        <f t="shared" si="63"/>
        <v>0</v>
      </c>
      <c r="BA365" s="10">
        <v>4.6699999999999997E-3</v>
      </c>
      <c r="BB365" s="5">
        <f t="shared" si="71"/>
        <v>8059.1124</v>
      </c>
      <c r="BC365" s="10">
        <v>1.7250000000000001E-2</v>
      </c>
      <c r="BD365" s="5">
        <f t="shared" si="66"/>
        <v>7326.1095000000005</v>
      </c>
      <c r="BE365" s="10"/>
      <c r="BF365" s="10"/>
      <c r="BG365" s="7">
        <f t="shared" si="67"/>
        <v>15385.2219</v>
      </c>
      <c r="BH365" s="7">
        <f t="shared" si="68"/>
        <v>3538.6010370000004</v>
      </c>
      <c r="BI365" s="7">
        <f t="shared" si="69"/>
        <v>18923.822937000001</v>
      </c>
    </row>
    <row r="366" spans="1:61" s="19" customFormat="1">
      <c r="A366" s="11" t="s">
        <v>2407</v>
      </c>
      <c r="B366" s="10" t="s">
        <v>1629</v>
      </c>
      <c r="C366" s="10" t="s">
        <v>1630</v>
      </c>
      <c r="D366" s="10" t="s">
        <v>26</v>
      </c>
      <c r="E366" s="10" t="s">
        <v>26</v>
      </c>
      <c r="F366" s="10" t="s">
        <v>1631</v>
      </c>
      <c r="G366" s="18" t="s">
        <v>1632</v>
      </c>
      <c r="H366" s="10"/>
      <c r="I366" s="18" t="s">
        <v>1633</v>
      </c>
      <c r="J366" s="10" t="s">
        <v>1629</v>
      </c>
      <c r="K366" s="18" t="s">
        <v>1630</v>
      </c>
      <c r="L366" s="10" t="s">
        <v>26</v>
      </c>
      <c r="M366" s="10" t="s">
        <v>26</v>
      </c>
      <c r="N366" s="10" t="s">
        <v>1631</v>
      </c>
      <c r="O366" s="18" t="s">
        <v>1632</v>
      </c>
      <c r="P366" s="10"/>
      <c r="Q366" s="10" t="s">
        <v>1629</v>
      </c>
      <c r="R366" s="18" t="s">
        <v>1638</v>
      </c>
      <c r="S366" s="10" t="s">
        <v>26</v>
      </c>
      <c r="T366" s="10" t="s">
        <v>26</v>
      </c>
      <c r="U366" s="10" t="s">
        <v>1673</v>
      </c>
      <c r="V366" s="18" t="s">
        <v>290</v>
      </c>
      <c r="W366" s="10"/>
      <c r="X366" s="18" t="s">
        <v>1736</v>
      </c>
      <c r="Y366" s="18" t="s">
        <v>1729</v>
      </c>
      <c r="Z366" s="10" t="s">
        <v>38</v>
      </c>
      <c r="AA366" s="10" t="s">
        <v>39</v>
      </c>
      <c r="AB366" s="10" t="s">
        <v>40</v>
      </c>
      <c r="AC366" s="10" t="s">
        <v>41</v>
      </c>
      <c r="AD366" s="18" t="s">
        <v>42</v>
      </c>
      <c r="AE366" s="10" t="s">
        <v>43</v>
      </c>
      <c r="AF366" s="10">
        <v>42176</v>
      </c>
      <c r="AG366" s="10">
        <v>35122</v>
      </c>
      <c r="AH366" s="10">
        <v>33752</v>
      </c>
      <c r="AI366" s="10">
        <v>21581</v>
      </c>
      <c r="AJ366" s="10">
        <v>18907</v>
      </c>
      <c r="AK366" s="10">
        <v>10823</v>
      </c>
      <c r="AL366" s="10">
        <v>9188</v>
      </c>
      <c r="AM366" s="10">
        <v>9179</v>
      </c>
      <c r="AN366" s="10">
        <v>11029</v>
      </c>
      <c r="AO366" s="10">
        <v>25227</v>
      </c>
      <c r="AP366" s="10">
        <v>35352</v>
      </c>
      <c r="AQ366" s="10">
        <v>45135</v>
      </c>
      <c r="AR366" s="10">
        <f t="shared" si="64"/>
        <v>297471</v>
      </c>
      <c r="AS366" s="10" t="s">
        <v>88</v>
      </c>
      <c r="AT366" s="10" t="s">
        <v>45</v>
      </c>
      <c r="AU366" s="18" t="s">
        <v>196</v>
      </c>
      <c r="AV366" s="10">
        <v>8760</v>
      </c>
      <c r="AW366" s="46">
        <f t="shared" si="70"/>
        <v>0</v>
      </c>
      <c r="AX366" s="5">
        <f t="shared" si="65"/>
        <v>0</v>
      </c>
      <c r="AY366" s="10">
        <f>K6</f>
        <v>0</v>
      </c>
      <c r="AZ366" s="5">
        <f t="shared" si="63"/>
        <v>0</v>
      </c>
      <c r="BA366" s="10">
        <v>4.6699999999999997E-3</v>
      </c>
      <c r="BB366" s="5">
        <f t="shared" si="71"/>
        <v>4950.0131999999994</v>
      </c>
      <c r="BC366" s="10">
        <v>1.7250000000000001E-2</v>
      </c>
      <c r="BD366" s="5">
        <f t="shared" si="66"/>
        <v>5131.3747500000009</v>
      </c>
      <c r="BE366" s="10"/>
      <c r="BF366" s="10"/>
      <c r="BG366" s="7">
        <f t="shared" si="67"/>
        <v>10081.38795</v>
      </c>
      <c r="BH366" s="7">
        <f t="shared" si="68"/>
        <v>2318.7192285000001</v>
      </c>
      <c r="BI366" s="7">
        <f t="shared" si="69"/>
        <v>12400.1071785</v>
      </c>
    </row>
    <row r="367" spans="1:61" s="19" customFormat="1">
      <c r="A367" s="11" t="s">
        <v>2408</v>
      </c>
      <c r="B367" s="10" t="s">
        <v>1629</v>
      </c>
      <c r="C367" s="10" t="s">
        <v>1630</v>
      </c>
      <c r="D367" s="10" t="s">
        <v>26</v>
      </c>
      <c r="E367" s="10" t="s">
        <v>26</v>
      </c>
      <c r="F367" s="10" t="s">
        <v>1631</v>
      </c>
      <c r="G367" s="18" t="s">
        <v>1632</v>
      </c>
      <c r="H367" s="10"/>
      <c r="I367" s="18" t="s">
        <v>1633</v>
      </c>
      <c r="J367" s="10" t="s">
        <v>1629</v>
      </c>
      <c r="K367" s="18" t="s">
        <v>1630</v>
      </c>
      <c r="L367" s="10" t="s">
        <v>26</v>
      </c>
      <c r="M367" s="10" t="s">
        <v>26</v>
      </c>
      <c r="N367" s="10" t="s">
        <v>1631</v>
      </c>
      <c r="O367" s="18" t="s">
        <v>1632</v>
      </c>
      <c r="P367" s="10"/>
      <c r="Q367" s="10" t="s">
        <v>1629</v>
      </c>
      <c r="R367" s="18" t="s">
        <v>922</v>
      </c>
      <c r="S367" s="10" t="s">
        <v>26</v>
      </c>
      <c r="T367" s="10" t="s">
        <v>26</v>
      </c>
      <c r="U367" s="10" t="s">
        <v>1737</v>
      </c>
      <c r="V367" s="18" t="s">
        <v>159</v>
      </c>
      <c r="W367" s="10"/>
      <c r="X367" s="18" t="s">
        <v>1738</v>
      </c>
      <c r="Y367" s="18" t="s">
        <v>1729</v>
      </c>
      <c r="Z367" s="10" t="s">
        <v>38</v>
      </c>
      <c r="AA367" s="10" t="s">
        <v>39</v>
      </c>
      <c r="AB367" s="10" t="s">
        <v>40</v>
      </c>
      <c r="AC367" s="10" t="s">
        <v>41</v>
      </c>
      <c r="AD367" s="18" t="s">
        <v>42</v>
      </c>
      <c r="AE367" s="10" t="s">
        <v>43</v>
      </c>
      <c r="AF367" s="10">
        <v>116224</v>
      </c>
      <c r="AG367" s="10">
        <v>102472</v>
      </c>
      <c r="AH367" s="10">
        <v>102417</v>
      </c>
      <c r="AI367" s="10">
        <v>80166</v>
      </c>
      <c r="AJ367" s="10">
        <v>74379</v>
      </c>
      <c r="AK367" s="10">
        <v>42488</v>
      </c>
      <c r="AL367" s="10">
        <v>24421</v>
      </c>
      <c r="AM367" s="10">
        <v>24073</v>
      </c>
      <c r="AN367" s="10">
        <v>30935</v>
      </c>
      <c r="AO367" s="10">
        <v>81005</v>
      </c>
      <c r="AP367" s="10">
        <v>93658</v>
      </c>
      <c r="AQ367" s="10">
        <v>111405</v>
      </c>
      <c r="AR367" s="10">
        <f t="shared" si="64"/>
        <v>883643</v>
      </c>
      <c r="AS367" s="10" t="s">
        <v>88</v>
      </c>
      <c r="AT367" s="10" t="s">
        <v>45</v>
      </c>
      <c r="AU367" s="18" t="s">
        <v>1739</v>
      </c>
      <c r="AV367" s="10">
        <v>8760</v>
      </c>
      <c r="AW367" s="46">
        <f t="shared" si="70"/>
        <v>0</v>
      </c>
      <c r="AX367" s="5">
        <f t="shared" si="65"/>
        <v>0</v>
      </c>
      <c r="AY367" s="10">
        <f>K6</f>
        <v>0</v>
      </c>
      <c r="AZ367" s="5">
        <f t="shared" si="63"/>
        <v>0</v>
      </c>
      <c r="BA367" s="10">
        <v>4.6699999999999997E-3</v>
      </c>
      <c r="BB367" s="5">
        <f t="shared" si="71"/>
        <v>12109.1232</v>
      </c>
      <c r="BC367" s="10">
        <v>1.7250000000000001E-2</v>
      </c>
      <c r="BD367" s="5">
        <f t="shared" si="66"/>
        <v>15242.841750000001</v>
      </c>
      <c r="BE367" s="10"/>
      <c r="BF367" s="10"/>
      <c r="BG367" s="7">
        <f t="shared" si="67"/>
        <v>27351.964950000001</v>
      </c>
      <c r="BH367" s="7">
        <f t="shared" si="68"/>
        <v>6290.9519385000003</v>
      </c>
      <c r="BI367" s="7">
        <f t="shared" si="69"/>
        <v>33642.916888500004</v>
      </c>
    </row>
    <row r="368" spans="1:61" s="19" customFormat="1">
      <c r="A368" s="11" t="s">
        <v>2409</v>
      </c>
      <c r="B368" s="10" t="s">
        <v>1629</v>
      </c>
      <c r="C368" s="10" t="s">
        <v>1630</v>
      </c>
      <c r="D368" s="10" t="s">
        <v>26</v>
      </c>
      <c r="E368" s="10" t="s">
        <v>26</v>
      </c>
      <c r="F368" s="10" t="s">
        <v>1631</v>
      </c>
      <c r="G368" s="18" t="s">
        <v>1632</v>
      </c>
      <c r="H368" s="10"/>
      <c r="I368" s="18" t="s">
        <v>1633</v>
      </c>
      <c r="J368" s="10" t="s">
        <v>1629</v>
      </c>
      <c r="K368" s="18" t="s">
        <v>1630</v>
      </c>
      <c r="L368" s="10" t="s">
        <v>26</v>
      </c>
      <c r="M368" s="10" t="s">
        <v>26</v>
      </c>
      <c r="N368" s="10" t="s">
        <v>1631</v>
      </c>
      <c r="O368" s="18" t="s">
        <v>1632</v>
      </c>
      <c r="P368" s="10"/>
      <c r="Q368" s="10" t="s">
        <v>1629</v>
      </c>
      <c r="R368" s="18" t="s">
        <v>922</v>
      </c>
      <c r="S368" s="10" t="s">
        <v>26</v>
      </c>
      <c r="T368" s="10" t="s">
        <v>26</v>
      </c>
      <c r="U368" s="10" t="s">
        <v>1737</v>
      </c>
      <c r="V368" s="18" t="s">
        <v>331</v>
      </c>
      <c r="W368" s="10"/>
      <c r="X368" s="18" t="s">
        <v>1740</v>
      </c>
      <c r="Y368" s="18" t="s">
        <v>1729</v>
      </c>
      <c r="Z368" s="10" t="s">
        <v>38</v>
      </c>
      <c r="AA368" s="10" t="s">
        <v>39</v>
      </c>
      <c r="AB368" s="10" t="s">
        <v>40</v>
      </c>
      <c r="AC368" s="10" t="s">
        <v>41</v>
      </c>
      <c r="AD368" s="18" t="s">
        <v>42</v>
      </c>
      <c r="AE368" s="10" t="s">
        <v>43</v>
      </c>
      <c r="AF368" s="10">
        <v>80415</v>
      </c>
      <c r="AG368" s="10">
        <v>70588</v>
      </c>
      <c r="AH368" s="10">
        <v>69123</v>
      </c>
      <c r="AI368" s="10">
        <v>52086</v>
      </c>
      <c r="AJ368" s="10">
        <v>49481</v>
      </c>
      <c r="AK368" s="10">
        <v>32061</v>
      </c>
      <c r="AL368" s="10">
        <v>21246</v>
      </c>
      <c r="AM368" s="10">
        <v>20327</v>
      </c>
      <c r="AN368" s="10">
        <v>25316</v>
      </c>
      <c r="AO368" s="10">
        <v>55182</v>
      </c>
      <c r="AP368" s="10">
        <v>70658</v>
      </c>
      <c r="AQ368" s="10">
        <v>90225</v>
      </c>
      <c r="AR368" s="10">
        <f t="shared" si="64"/>
        <v>636708</v>
      </c>
      <c r="AS368" s="10" t="s">
        <v>88</v>
      </c>
      <c r="AT368" s="10" t="s">
        <v>45</v>
      </c>
      <c r="AU368" s="18" t="s">
        <v>818</v>
      </c>
      <c r="AV368" s="10">
        <v>8760</v>
      </c>
      <c r="AW368" s="46">
        <f t="shared" si="70"/>
        <v>0</v>
      </c>
      <c r="AX368" s="5">
        <f t="shared" si="65"/>
        <v>0</v>
      </c>
      <c r="AY368" s="10">
        <f>K6</f>
        <v>0</v>
      </c>
      <c r="AZ368" s="5">
        <f t="shared" si="63"/>
        <v>0</v>
      </c>
      <c r="BA368" s="10">
        <v>4.6699999999999997E-3</v>
      </c>
      <c r="BB368" s="5">
        <f t="shared" si="71"/>
        <v>11209.120799999999</v>
      </c>
      <c r="BC368" s="10">
        <v>1.7250000000000001E-2</v>
      </c>
      <c r="BD368" s="5">
        <f t="shared" si="66"/>
        <v>10983.213000000002</v>
      </c>
      <c r="BE368" s="10"/>
      <c r="BF368" s="10"/>
      <c r="BG368" s="7">
        <f t="shared" si="67"/>
        <v>22192.3338</v>
      </c>
      <c r="BH368" s="7">
        <f t="shared" si="68"/>
        <v>5104.236774</v>
      </c>
      <c r="BI368" s="7">
        <f t="shared" si="69"/>
        <v>27296.570574000001</v>
      </c>
    </row>
    <row r="369" spans="1:61" s="19" customFormat="1">
      <c r="A369" s="11" t="s">
        <v>2410</v>
      </c>
      <c r="B369" s="10" t="s">
        <v>1629</v>
      </c>
      <c r="C369" s="10" t="s">
        <v>1630</v>
      </c>
      <c r="D369" s="10" t="s">
        <v>26</v>
      </c>
      <c r="E369" s="10" t="s">
        <v>26</v>
      </c>
      <c r="F369" s="10" t="s">
        <v>1631</v>
      </c>
      <c r="G369" s="18" t="s">
        <v>1632</v>
      </c>
      <c r="H369" s="10"/>
      <c r="I369" s="18" t="s">
        <v>1633</v>
      </c>
      <c r="J369" s="10" t="s">
        <v>1629</v>
      </c>
      <c r="K369" s="18" t="s">
        <v>1630</v>
      </c>
      <c r="L369" s="10" t="s">
        <v>26</v>
      </c>
      <c r="M369" s="10" t="s">
        <v>26</v>
      </c>
      <c r="N369" s="10" t="s">
        <v>1631</v>
      </c>
      <c r="O369" s="18" t="s">
        <v>1632</v>
      </c>
      <c r="P369" s="10"/>
      <c r="Q369" s="10" t="s">
        <v>1629</v>
      </c>
      <c r="R369" s="18" t="s">
        <v>1634</v>
      </c>
      <c r="S369" s="10" t="s">
        <v>26</v>
      </c>
      <c r="T369" s="10" t="s">
        <v>26</v>
      </c>
      <c r="U369" s="10" t="s">
        <v>1727</v>
      </c>
      <c r="V369" s="18" t="s">
        <v>1741</v>
      </c>
      <c r="W369" s="10"/>
      <c r="X369" s="18" t="s">
        <v>1742</v>
      </c>
      <c r="Y369" s="18" t="s">
        <v>1729</v>
      </c>
      <c r="Z369" s="10" t="s">
        <v>38</v>
      </c>
      <c r="AA369" s="10" t="s">
        <v>39</v>
      </c>
      <c r="AB369" s="10" t="s">
        <v>40</v>
      </c>
      <c r="AC369" s="10" t="s">
        <v>41</v>
      </c>
      <c r="AD369" s="18" t="s">
        <v>42</v>
      </c>
      <c r="AE369" s="10" t="s">
        <v>43</v>
      </c>
      <c r="AF369" s="10">
        <v>44348</v>
      </c>
      <c r="AG369" s="10">
        <v>38515</v>
      </c>
      <c r="AH369" s="10">
        <v>41567</v>
      </c>
      <c r="AI369" s="10">
        <v>31290</v>
      </c>
      <c r="AJ369" s="10">
        <v>28671</v>
      </c>
      <c r="AK369" s="10">
        <v>24846</v>
      </c>
      <c r="AL369" s="10">
        <v>24987</v>
      </c>
      <c r="AM369" s="10">
        <v>10786</v>
      </c>
      <c r="AN369" s="10">
        <v>12070</v>
      </c>
      <c r="AO369" s="10">
        <v>29032</v>
      </c>
      <c r="AP369" s="10">
        <v>39232</v>
      </c>
      <c r="AQ369" s="10">
        <v>48000</v>
      </c>
      <c r="AR369" s="10">
        <f t="shared" si="64"/>
        <v>373344</v>
      </c>
      <c r="AS369" s="10" t="s">
        <v>88</v>
      </c>
      <c r="AT369" s="10" t="s">
        <v>45</v>
      </c>
      <c r="AU369" s="18" t="s">
        <v>1743</v>
      </c>
      <c r="AV369" s="10">
        <v>8760</v>
      </c>
      <c r="AW369" s="46">
        <f t="shared" si="70"/>
        <v>0</v>
      </c>
      <c r="AX369" s="5">
        <f t="shared" si="65"/>
        <v>0</v>
      </c>
      <c r="AY369" s="10">
        <f>K6</f>
        <v>0</v>
      </c>
      <c r="AZ369" s="5">
        <f t="shared" si="63"/>
        <v>0</v>
      </c>
      <c r="BA369" s="10">
        <v>4.6699999999999997E-3</v>
      </c>
      <c r="BB369" s="5">
        <f t="shared" si="71"/>
        <v>5850.0155999999997</v>
      </c>
      <c r="BC369" s="10">
        <v>1.7250000000000001E-2</v>
      </c>
      <c r="BD369" s="5">
        <f t="shared" si="66"/>
        <v>6440.1840000000002</v>
      </c>
      <c r="BE369" s="10"/>
      <c r="BF369" s="10"/>
      <c r="BG369" s="7">
        <f t="shared" si="67"/>
        <v>12290.1996</v>
      </c>
      <c r="BH369" s="7">
        <f t="shared" si="68"/>
        <v>2826.7459080000003</v>
      </c>
      <c r="BI369" s="7">
        <f t="shared" si="69"/>
        <v>15116.945508000001</v>
      </c>
    </row>
    <row r="370" spans="1:61" s="19" customFormat="1">
      <c r="A370" s="11" t="s">
        <v>2411</v>
      </c>
      <c r="B370" s="10" t="s">
        <v>1629</v>
      </c>
      <c r="C370" s="10" t="s">
        <v>1630</v>
      </c>
      <c r="D370" s="10" t="s">
        <v>26</v>
      </c>
      <c r="E370" s="10" t="s">
        <v>26</v>
      </c>
      <c r="F370" s="10" t="s">
        <v>1631</v>
      </c>
      <c r="G370" s="18" t="s">
        <v>1632</v>
      </c>
      <c r="H370" s="10"/>
      <c r="I370" s="18" t="s">
        <v>1633</v>
      </c>
      <c r="J370" s="10" t="s">
        <v>1629</v>
      </c>
      <c r="K370" s="18" t="s">
        <v>1630</v>
      </c>
      <c r="L370" s="10" t="s">
        <v>26</v>
      </c>
      <c r="M370" s="10" t="s">
        <v>26</v>
      </c>
      <c r="N370" s="10" t="s">
        <v>1631</v>
      </c>
      <c r="O370" s="18" t="s">
        <v>1632</v>
      </c>
      <c r="P370" s="10"/>
      <c r="Q370" s="10" t="s">
        <v>1629</v>
      </c>
      <c r="R370" s="18" t="s">
        <v>1744</v>
      </c>
      <c r="S370" s="10" t="s">
        <v>26</v>
      </c>
      <c r="T370" s="10" t="s">
        <v>26</v>
      </c>
      <c r="U370" s="10" t="s">
        <v>1745</v>
      </c>
      <c r="V370" s="18" t="s">
        <v>278</v>
      </c>
      <c r="W370" s="10"/>
      <c r="X370" s="18" t="s">
        <v>1746</v>
      </c>
      <c r="Y370" s="10"/>
      <c r="Z370" s="10" t="s">
        <v>38</v>
      </c>
      <c r="AA370" s="10" t="s">
        <v>39</v>
      </c>
      <c r="AB370" s="10" t="s">
        <v>40</v>
      </c>
      <c r="AC370" s="10" t="s">
        <v>41</v>
      </c>
      <c r="AD370" s="18" t="s">
        <v>42</v>
      </c>
      <c r="AE370" s="10" t="s">
        <v>43</v>
      </c>
      <c r="AF370" s="10">
        <v>122051</v>
      </c>
      <c r="AG370" s="10">
        <v>104275</v>
      </c>
      <c r="AH370" s="10">
        <v>101590</v>
      </c>
      <c r="AI370" s="10">
        <v>69167</v>
      </c>
      <c r="AJ370" s="10">
        <v>59571</v>
      </c>
      <c r="AK370" s="10">
        <v>40113</v>
      </c>
      <c r="AL370" s="10">
        <v>28840</v>
      </c>
      <c r="AM370" s="10">
        <v>26484</v>
      </c>
      <c r="AN370" s="10">
        <v>31700</v>
      </c>
      <c r="AO370" s="10">
        <v>68533</v>
      </c>
      <c r="AP370" s="10">
        <v>96467</v>
      </c>
      <c r="AQ370" s="10">
        <v>128001</v>
      </c>
      <c r="AR370" s="10">
        <f t="shared" si="64"/>
        <v>876792</v>
      </c>
      <c r="AS370" s="10" t="s">
        <v>88</v>
      </c>
      <c r="AT370" s="10" t="s">
        <v>45</v>
      </c>
      <c r="AU370" s="18" t="s">
        <v>1730</v>
      </c>
      <c r="AV370" s="10">
        <v>8760</v>
      </c>
      <c r="AW370" s="46">
        <f t="shared" si="70"/>
        <v>0</v>
      </c>
      <c r="AX370" s="5">
        <f t="shared" si="65"/>
        <v>0</v>
      </c>
      <c r="AY370" s="10">
        <f>K6</f>
        <v>0</v>
      </c>
      <c r="AZ370" s="5">
        <f t="shared" si="63"/>
        <v>0</v>
      </c>
      <c r="BA370" s="10">
        <v>4.6699999999999997E-3</v>
      </c>
      <c r="BB370" s="5">
        <f t="shared" si="71"/>
        <v>20209.144799999998</v>
      </c>
      <c r="BC370" s="10">
        <v>1.7250000000000001E-2</v>
      </c>
      <c r="BD370" s="5">
        <f t="shared" si="66"/>
        <v>15124.662000000002</v>
      </c>
      <c r="BE370" s="10"/>
      <c r="BF370" s="10"/>
      <c r="BG370" s="7">
        <f t="shared" si="67"/>
        <v>35333.806799999998</v>
      </c>
      <c r="BH370" s="7">
        <f t="shared" si="68"/>
        <v>8126.7755639999996</v>
      </c>
      <c r="BI370" s="7">
        <f t="shared" si="69"/>
        <v>43460.582364000002</v>
      </c>
    </row>
    <row r="371" spans="1:61" s="19" customFormat="1">
      <c r="A371" s="11" t="s">
        <v>2412</v>
      </c>
      <c r="B371" s="10" t="s">
        <v>1629</v>
      </c>
      <c r="C371" s="10" t="s">
        <v>1630</v>
      </c>
      <c r="D371" s="10" t="s">
        <v>26</v>
      </c>
      <c r="E371" s="10" t="s">
        <v>26</v>
      </c>
      <c r="F371" s="10" t="s">
        <v>1631</v>
      </c>
      <c r="G371" s="18" t="s">
        <v>1632</v>
      </c>
      <c r="H371" s="10"/>
      <c r="I371" s="18" t="s">
        <v>1633</v>
      </c>
      <c r="J371" s="10" t="s">
        <v>1629</v>
      </c>
      <c r="K371" s="18" t="s">
        <v>1630</v>
      </c>
      <c r="L371" s="10" t="s">
        <v>26</v>
      </c>
      <c r="M371" s="10" t="s">
        <v>26</v>
      </c>
      <c r="N371" s="10" t="s">
        <v>1631</v>
      </c>
      <c r="O371" s="18" t="s">
        <v>1632</v>
      </c>
      <c r="P371" s="10"/>
      <c r="Q371" s="10" t="s">
        <v>1629</v>
      </c>
      <c r="R371" s="18" t="s">
        <v>1747</v>
      </c>
      <c r="S371" s="10" t="s">
        <v>26</v>
      </c>
      <c r="T371" s="10" t="s">
        <v>26</v>
      </c>
      <c r="U371" s="10" t="s">
        <v>1748</v>
      </c>
      <c r="V371" s="18" t="s">
        <v>151</v>
      </c>
      <c r="W371" s="10"/>
      <c r="X371" s="18" t="s">
        <v>1749</v>
      </c>
      <c r="Y371" s="18" t="s">
        <v>1729</v>
      </c>
      <c r="Z371" s="10" t="s">
        <v>38</v>
      </c>
      <c r="AA371" s="10" t="s">
        <v>39</v>
      </c>
      <c r="AB371" s="10" t="s">
        <v>40</v>
      </c>
      <c r="AC371" s="10" t="s">
        <v>41</v>
      </c>
      <c r="AD371" s="18" t="s">
        <v>42</v>
      </c>
      <c r="AE371" s="10" t="s">
        <v>43</v>
      </c>
      <c r="AF371" s="10">
        <v>96660</v>
      </c>
      <c r="AG371" s="10">
        <v>79666</v>
      </c>
      <c r="AH371" s="10">
        <v>77474</v>
      </c>
      <c r="AI371" s="10">
        <v>51558</v>
      </c>
      <c r="AJ371" s="10">
        <v>41745</v>
      </c>
      <c r="AK371" s="10">
        <v>20763</v>
      </c>
      <c r="AL371" s="10">
        <v>15347</v>
      </c>
      <c r="AM371" s="10">
        <v>14487</v>
      </c>
      <c r="AN371" s="10">
        <v>22811</v>
      </c>
      <c r="AO371" s="10">
        <v>52987</v>
      </c>
      <c r="AP371" s="10">
        <v>72248</v>
      </c>
      <c r="AQ371" s="10">
        <v>91663</v>
      </c>
      <c r="AR371" s="10">
        <f t="shared" si="64"/>
        <v>637409</v>
      </c>
      <c r="AS371" s="10" t="s">
        <v>88</v>
      </c>
      <c r="AT371" s="10" t="s">
        <v>45</v>
      </c>
      <c r="AU371" s="18" t="s">
        <v>1750</v>
      </c>
      <c r="AV371" s="10">
        <v>8760</v>
      </c>
      <c r="AW371" s="46">
        <f t="shared" si="70"/>
        <v>0</v>
      </c>
      <c r="AX371" s="5">
        <f t="shared" si="65"/>
        <v>0</v>
      </c>
      <c r="AY371" s="10">
        <f>K6</f>
        <v>0</v>
      </c>
      <c r="AZ371" s="5">
        <f t="shared" si="63"/>
        <v>0</v>
      </c>
      <c r="BA371" s="10">
        <v>4.6699999999999997E-3</v>
      </c>
      <c r="BB371" s="5">
        <f t="shared" si="71"/>
        <v>12559.124399999999</v>
      </c>
      <c r="BC371" s="10">
        <v>1.7250000000000001E-2</v>
      </c>
      <c r="BD371" s="5">
        <f t="shared" si="66"/>
        <v>10995.305250000001</v>
      </c>
      <c r="BE371" s="10"/>
      <c r="BF371" s="10"/>
      <c r="BG371" s="7">
        <f t="shared" si="67"/>
        <v>23554.429649999998</v>
      </c>
      <c r="BH371" s="7">
        <f t="shared" si="68"/>
        <v>5417.5188195000001</v>
      </c>
      <c r="BI371" s="7">
        <f t="shared" si="69"/>
        <v>28971.948469499999</v>
      </c>
    </row>
    <row r="372" spans="1:61" s="19" customFormat="1">
      <c r="A372" s="11" t="s">
        <v>2413</v>
      </c>
      <c r="B372" s="10" t="s">
        <v>1629</v>
      </c>
      <c r="C372" s="10" t="s">
        <v>1630</v>
      </c>
      <c r="D372" s="10" t="s">
        <v>26</v>
      </c>
      <c r="E372" s="10" t="s">
        <v>26</v>
      </c>
      <c r="F372" s="10" t="s">
        <v>1631</v>
      </c>
      <c r="G372" s="18" t="s">
        <v>1632</v>
      </c>
      <c r="H372" s="10"/>
      <c r="I372" s="18" t="s">
        <v>1633</v>
      </c>
      <c r="J372" s="10" t="s">
        <v>1629</v>
      </c>
      <c r="K372" s="18" t="s">
        <v>1630</v>
      </c>
      <c r="L372" s="10" t="s">
        <v>26</v>
      </c>
      <c r="M372" s="10" t="s">
        <v>26</v>
      </c>
      <c r="N372" s="10" t="s">
        <v>1631</v>
      </c>
      <c r="O372" s="18" t="s">
        <v>1632</v>
      </c>
      <c r="P372" s="10"/>
      <c r="Q372" s="10" t="s">
        <v>1629</v>
      </c>
      <c r="R372" s="18" t="s">
        <v>1751</v>
      </c>
      <c r="S372" s="10" t="s">
        <v>26</v>
      </c>
      <c r="T372" s="10" t="s">
        <v>26</v>
      </c>
      <c r="U372" s="10" t="s">
        <v>1646</v>
      </c>
      <c r="V372" s="18" t="s">
        <v>1752</v>
      </c>
      <c r="W372" s="10"/>
      <c r="X372" s="18" t="s">
        <v>1753</v>
      </c>
      <c r="Y372" s="18" t="s">
        <v>1729</v>
      </c>
      <c r="Z372" s="10" t="s">
        <v>38</v>
      </c>
      <c r="AA372" s="10" t="s">
        <v>39</v>
      </c>
      <c r="AB372" s="10" t="s">
        <v>40</v>
      </c>
      <c r="AC372" s="10" t="s">
        <v>41</v>
      </c>
      <c r="AD372" s="18" t="s">
        <v>42</v>
      </c>
      <c r="AE372" s="10" t="s">
        <v>43</v>
      </c>
      <c r="AF372" s="10">
        <v>55046</v>
      </c>
      <c r="AG372" s="10">
        <v>45635</v>
      </c>
      <c r="AH372" s="10">
        <v>45576</v>
      </c>
      <c r="AI372" s="10">
        <v>30662</v>
      </c>
      <c r="AJ372" s="10">
        <v>26598</v>
      </c>
      <c r="AK372" s="10">
        <v>21295</v>
      </c>
      <c r="AL372" s="10">
        <v>18805</v>
      </c>
      <c r="AM372" s="10">
        <v>17068</v>
      </c>
      <c r="AN372" s="10">
        <v>19441</v>
      </c>
      <c r="AO372" s="10">
        <v>30889</v>
      </c>
      <c r="AP372" s="10">
        <v>41014</v>
      </c>
      <c r="AQ372" s="10">
        <v>53438</v>
      </c>
      <c r="AR372" s="10">
        <f t="shared" si="64"/>
        <v>405467</v>
      </c>
      <c r="AS372" s="10" t="s">
        <v>88</v>
      </c>
      <c r="AT372" s="10" t="s">
        <v>45</v>
      </c>
      <c r="AU372" s="18" t="s">
        <v>462</v>
      </c>
      <c r="AV372" s="10">
        <v>8760</v>
      </c>
      <c r="AW372" s="46">
        <f t="shared" si="70"/>
        <v>0</v>
      </c>
      <c r="AX372" s="5">
        <f t="shared" si="65"/>
        <v>0</v>
      </c>
      <c r="AY372" s="10">
        <f>K6</f>
        <v>0</v>
      </c>
      <c r="AZ372" s="5">
        <f t="shared" si="63"/>
        <v>0</v>
      </c>
      <c r="BA372" s="10">
        <v>4.6699999999999997E-3</v>
      </c>
      <c r="BB372" s="5">
        <f t="shared" si="71"/>
        <v>8059.1124</v>
      </c>
      <c r="BC372" s="10">
        <v>1.7250000000000001E-2</v>
      </c>
      <c r="BD372" s="5">
        <f t="shared" si="66"/>
        <v>6994.3057500000004</v>
      </c>
      <c r="BE372" s="10"/>
      <c r="BF372" s="10"/>
      <c r="BG372" s="7">
        <f t="shared" si="67"/>
        <v>15053.418150000001</v>
      </c>
      <c r="BH372" s="7">
        <f t="shared" si="68"/>
        <v>3462.2861745000005</v>
      </c>
      <c r="BI372" s="7">
        <f t="shared" si="69"/>
        <v>18515.704324500002</v>
      </c>
    </row>
    <row r="373" spans="1:61" s="19" customFormat="1">
      <c r="A373" s="11" t="s">
        <v>2414</v>
      </c>
      <c r="B373" s="10" t="s">
        <v>1629</v>
      </c>
      <c r="C373" s="10" t="s">
        <v>1630</v>
      </c>
      <c r="D373" s="10" t="s">
        <v>26</v>
      </c>
      <c r="E373" s="10" t="s">
        <v>26</v>
      </c>
      <c r="F373" s="10" t="s">
        <v>1631</v>
      </c>
      <c r="G373" s="18" t="s">
        <v>1632</v>
      </c>
      <c r="H373" s="10"/>
      <c r="I373" s="18" t="s">
        <v>1633</v>
      </c>
      <c r="J373" s="10" t="s">
        <v>1629</v>
      </c>
      <c r="K373" s="18" t="s">
        <v>1630</v>
      </c>
      <c r="L373" s="10" t="s">
        <v>26</v>
      </c>
      <c r="M373" s="10" t="s">
        <v>26</v>
      </c>
      <c r="N373" s="10" t="s">
        <v>1631</v>
      </c>
      <c r="O373" s="18" t="s">
        <v>1632</v>
      </c>
      <c r="P373" s="10"/>
      <c r="Q373" s="10" t="s">
        <v>1629</v>
      </c>
      <c r="R373" s="18" t="s">
        <v>1754</v>
      </c>
      <c r="S373" s="10" t="s">
        <v>26</v>
      </c>
      <c r="T373" s="10" t="s">
        <v>26</v>
      </c>
      <c r="U373" s="10" t="s">
        <v>1755</v>
      </c>
      <c r="V373" s="18" t="s">
        <v>1756</v>
      </c>
      <c r="W373" s="10"/>
      <c r="X373" s="18" t="s">
        <v>1757</v>
      </c>
      <c r="Y373" s="18" t="s">
        <v>1729</v>
      </c>
      <c r="Z373" s="10" t="s">
        <v>38</v>
      </c>
      <c r="AA373" s="10" t="s">
        <v>39</v>
      </c>
      <c r="AB373" s="10" t="s">
        <v>40</v>
      </c>
      <c r="AC373" s="10" t="s">
        <v>41</v>
      </c>
      <c r="AD373" s="18" t="s">
        <v>42</v>
      </c>
      <c r="AE373" s="10" t="s">
        <v>43</v>
      </c>
      <c r="AF373" s="10">
        <v>1089664</v>
      </c>
      <c r="AG373" s="10">
        <v>902327</v>
      </c>
      <c r="AH373" s="10">
        <v>917908</v>
      </c>
      <c r="AI373" s="10">
        <v>683133</v>
      </c>
      <c r="AJ373" s="10">
        <v>608567</v>
      </c>
      <c r="AK373" s="10">
        <v>359434</v>
      </c>
      <c r="AL373" s="10">
        <v>258646</v>
      </c>
      <c r="AM373" s="10">
        <v>239014</v>
      </c>
      <c r="AN373" s="10">
        <v>331700</v>
      </c>
      <c r="AO373" s="10">
        <v>694816</v>
      </c>
      <c r="AP373" s="10">
        <v>883450</v>
      </c>
      <c r="AQ373" s="10">
        <v>1081566</v>
      </c>
      <c r="AR373" s="10">
        <f t="shared" si="64"/>
        <v>8050225</v>
      </c>
      <c r="AS373" s="10" t="s">
        <v>229</v>
      </c>
      <c r="AT373" s="10" t="s">
        <v>45</v>
      </c>
      <c r="AU373" s="18" t="s">
        <v>1758</v>
      </c>
      <c r="AV373" s="10">
        <v>8760</v>
      </c>
      <c r="AW373" s="46">
        <f t="shared" si="70"/>
        <v>0</v>
      </c>
      <c r="AX373" s="5">
        <f t="shared" si="65"/>
        <v>0</v>
      </c>
      <c r="AY373" s="10">
        <f>L6</f>
        <v>0</v>
      </c>
      <c r="AZ373" s="5">
        <f t="shared" si="63"/>
        <v>0</v>
      </c>
      <c r="BA373" s="10">
        <v>4.9699999999999996E-3</v>
      </c>
      <c r="BB373" s="5">
        <f t="shared" si="71"/>
        <v>198703.78080000001</v>
      </c>
      <c r="BC373" s="10">
        <v>1.7219999999999999E-2</v>
      </c>
      <c r="BD373" s="5">
        <f t="shared" si="66"/>
        <v>138624.87450000001</v>
      </c>
      <c r="BE373" s="10"/>
      <c r="BF373" s="10"/>
      <c r="BG373" s="7">
        <f t="shared" si="67"/>
        <v>337328.65529999998</v>
      </c>
      <c r="BH373" s="7">
        <f t="shared" si="68"/>
        <v>77585.590719</v>
      </c>
      <c r="BI373" s="7">
        <f t="shared" si="69"/>
        <v>414914.24601899995</v>
      </c>
    </row>
    <row r="374" spans="1:61" s="19" customFormat="1">
      <c r="A374" s="11" t="s">
        <v>2415</v>
      </c>
      <c r="B374" s="10" t="s">
        <v>1759</v>
      </c>
      <c r="C374" s="10" t="s">
        <v>1760</v>
      </c>
      <c r="D374" s="10" t="s">
        <v>26</v>
      </c>
      <c r="E374" s="10" t="s">
        <v>26</v>
      </c>
      <c r="F374" s="10" t="s">
        <v>1761</v>
      </c>
      <c r="G374" s="18" t="s">
        <v>177</v>
      </c>
      <c r="H374" s="10"/>
      <c r="I374" s="18" t="s">
        <v>1762</v>
      </c>
      <c r="J374" s="10" t="s">
        <v>1763</v>
      </c>
      <c r="K374" s="18" t="s">
        <v>1760</v>
      </c>
      <c r="L374" s="10" t="s">
        <v>26</v>
      </c>
      <c r="M374" s="10" t="s">
        <v>26</v>
      </c>
      <c r="N374" s="10" t="s">
        <v>1761</v>
      </c>
      <c r="O374" s="18" t="s">
        <v>177</v>
      </c>
      <c r="P374" s="10"/>
      <c r="Q374" s="10" t="s">
        <v>1764</v>
      </c>
      <c r="R374" s="18" t="s">
        <v>1765</v>
      </c>
      <c r="S374" s="10" t="s">
        <v>26</v>
      </c>
      <c r="T374" s="10" t="s">
        <v>26</v>
      </c>
      <c r="U374" s="10" t="s">
        <v>1766</v>
      </c>
      <c r="V374" s="18" t="s">
        <v>280</v>
      </c>
      <c r="W374" s="10"/>
      <c r="X374" s="18" t="s">
        <v>1767</v>
      </c>
      <c r="Y374" s="18" t="s">
        <v>1768</v>
      </c>
      <c r="Z374" s="10" t="s">
        <v>627</v>
      </c>
      <c r="AA374" s="10" t="s">
        <v>39</v>
      </c>
      <c r="AB374" s="10" t="s">
        <v>40</v>
      </c>
      <c r="AC374" s="10" t="s">
        <v>41</v>
      </c>
      <c r="AD374" s="18" t="s">
        <v>42</v>
      </c>
      <c r="AE374" s="10" t="s">
        <v>43</v>
      </c>
      <c r="AF374" s="10">
        <v>0</v>
      </c>
      <c r="AG374" s="10">
        <v>0</v>
      </c>
      <c r="AH374" s="10">
        <v>36746</v>
      </c>
      <c r="AI374" s="10">
        <v>157</v>
      </c>
      <c r="AJ374" s="10">
        <v>4276</v>
      </c>
      <c r="AK374" s="10">
        <v>0</v>
      </c>
      <c r="AL374" s="10">
        <v>957</v>
      </c>
      <c r="AM374" s="10">
        <v>0</v>
      </c>
      <c r="AN374" s="10">
        <v>0</v>
      </c>
      <c r="AO374" s="10">
        <v>0</v>
      </c>
      <c r="AP374" s="10">
        <v>0</v>
      </c>
      <c r="AQ374" s="10">
        <v>29001</v>
      </c>
      <c r="AR374" s="10">
        <f t="shared" si="64"/>
        <v>71137</v>
      </c>
      <c r="AS374" s="10" t="s">
        <v>99</v>
      </c>
      <c r="AT374" s="10" t="s">
        <v>45</v>
      </c>
      <c r="AU374" s="18" t="s">
        <v>46</v>
      </c>
      <c r="AV374" s="10"/>
      <c r="AW374" s="46">
        <f t="shared" si="70"/>
        <v>0</v>
      </c>
      <c r="AX374" s="5">
        <f t="shared" si="65"/>
        <v>0</v>
      </c>
      <c r="AY374" s="10">
        <f>I6</f>
        <v>0</v>
      </c>
      <c r="AZ374" s="5">
        <f t="shared" si="63"/>
        <v>0</v>
      </c>
      <c r="BA374" s="10">
        <v>30.84</v>
      </c>
      <c r="BB374" s="5">
        <f t="shared" ref="BB374:BB412" si="72">BA374*12</f>
        <v>370.08</v>
      </c>
      <c r="BC374" s="6">
        <v>3.3070000000000002E-2</v>
      </c>
      <c r="BD374" s="5">
        <f t="shared" si="66"/>
        <v>2352.5005900000001</v>
      </c>
      <c r="BE374" s="8">
        <v>3.62E-3</v>
      </c>
      <c r="BF374" s="9">
        <f>BE374*AR374</f>
        <v>257.51594</v>
      </c>
      <c r="BG374" s="7">
        <f t="shared" si="67"/>
        <v>2980.0965299999998</v>
      </c>
      <c r="BH374" s="7">
        <f t="shared" si="68"/>
        <v>685.4222019</v>
      </c>
      <c r="BI374" s="7">
        <f t="shared" si="69"/>
        <v>3665.5187318999997</v>
      </c>
    </row>
    <row r="375" spans="1:61" s="19" customFormat="1">
      <c r="A375" s="11" t="s">
        <v>2416</v>
      </c>
      <c r="B375" s="10" t="s">
        <v>1769</v>
      </c>
      <c r="C375" s="10" t="s">
        <v>25</v>
      </c>
      <c r="D375" s="10" t="s">
        <v>26</v>
      </c>
      <c r="E375" s="10" t="s">
        <v>26</v>
      </c>
      <c r="F375" s="10" t="s">
        <v>744</v>
      </c>
      <c r="G375" s="18" t="s">
        <v>1770</v>
      </c>
      <c r="H375" s="10"/>
      <c r="I375" s="18" t="s">
        <v>29</v>
      </c>
      <c r="J375" s="10" t="s">
        <v>1771</v>
      </c>
      <c r="K375" s="18" t="s">
        <v>25</v>
      </c>
      <c r="L375" s="10" t="s">
        <v>26</v>
      </c>
      <c r="M375" s="10" t="s">
        <v>26</v>
      </c>
      <c r="N375" s="10" t="s">
        <v>744</v>
      </c>
      <c r="O375" s="18" t="s">
        <v>1770</v>
      </c>
      <c r="P375" s="10"/>
      <c r="Q375" s="10" t="s">
        <v>1772</v>
      </c>
      <c r="R375" s="18" t="s">
        <v>1773</v>
      </c>
      <c r="S375" s="10" t="s">
        <v>26</v>
      </c>
      <c r="T375" s="10" t="s">
        <v>26</v>
      </c>
      <c r="U375" s="10" t="s">
        <v>1774</v>
      </c>
      <c r="V375" s="18" t="s">
        <v>759</v>
      </c>
      <c r="W375" s="18" t="s">
        <v>160</v>
      </c>
      <c r="X375" s="18" t="s">
        <v>1775</v>
      </c>
      <c r="Y375" s="18" t="s">
        <v>1776</v>
      </c>
      <c r="Z375" s="10" t="s">
        <v>38</v>
      </c>
      <c r="AA375" s="10" t="s">
        <v>39</v>
      </c>
      <c r="AB375" s="10" t="s">
        <v>40</v>
      </c>
      <c r="AC375" s="10" t="s">
        <v>41</v>
      </c>
      <c r="AD375" s="18" t="s">
        <v>42</v>
      </c>
      <c r="AE375" s="10" t="s">
        <v>43</v>
      </c>
      <c r="AF375" s="10">
        <v>0</v>
      </c>
      <c r="AG375" s="10">
        <v>0</v>
      </c>
      <c r="AH375" s="10">
        <v>417</v>
      </c>
      <c r="AI375" s="10">
        <v>0</v>
      </c>
      <c r="AJ375" s="10">
        <v>417</v>
      </c>
      <c r="AK375" s="10">
        <v>0</v>
      </c>
      <c r="AL375" s="10">
        <v>417</v>
      </c>
      <c r="AM375" s="10">
        <v>0</v>
      </c>
      <c r="AN375" s="10">
        <v>417</v>
      </c>
      <c r="AO375" s="10">
        <v>0</v>
      </c>
      <c r="AP375" s="10">
        <v>0</v>
      </c>
      <c r="AQ375" s="10">
        <v>820</v>
      </c>
      <c r="AR375" s="10">
        <f t="shared" si="64"/>
        <v>2488</v>
      </c>
      <c r="AS375" s="10" t="s">
        <v>44</v>
      </c>
      <c r="AT375" s="10" t="s">
        <v>45</v>
      </c>
      <c r="AU375" s="18" t="s">
        <v>46</v>
      </c>
      <c r="AV375" s="10"/>
      <c r="AW375" s="46">
        <f t="shared" si="70"/>
        <v>0</v>
      </c>
      <c r="AX375" s="5">
        <f t="shared" si="65"/>
        <v>0</v>
      </c>
      <c r="AY375" s="10">
        <f>AY9</f>
        <v>0</v>
      </c>
      <c r="AZ375" s="5">
        <f t="shared" si="63"/>
        <v>0</v>
      </c>
      <c r="BA375" s="10">
        <v>4.3600000000000003</v>
      </c>
      <c r="BB375" s="5">
        <f t="shared" si="72"/>
        <v>52.320000000000007</v>
      </c>
      <c r="BC375" s="6">
        <v>4.2689999999999999E-2</v>
      </c>
      <c r="BD375" s="5">
        <f t="shared" si="66"/>
        <v>106.21271999999999</v>
      </c>
      <c r="BE375" s="5"/>
      <c r="BF375" s="5"/>
      <c r="BG375" s="7">
        <f t="shared" si="67"/>
        <v>158.53271999999998</v>
      </c>
      <c r="BH375" s="7">
        <f t="shared" si="68"/>
        <v>36.462525599999999</v>
      </c>
      <c r="BI375" s="7">
        <f t="shared" si="69"/>
        <v>194.99524559999998</v>
      </c>
    </row>
    <row r="376" spans="1:61" s="19" customFormat="1">
      <c r="A376" s="11" t="s">
        <v>2417</v>
      </c>
      <c r="B376" s="10" t="s">
        <v>1769</v>
      </c>
      <c r="C376" s="10" t="s">
        <v>25</v>
      </c>
      <c r="D376" s="10" t="s">
        <v>26</v>
      </c>
      <c r="E376" s="10" t="s">
        <v>26</v>
      </c>
      <c r="F376" s="10" t="s">
        <v>744</v>
      </c>
      <c r="G376" s="18" t="s">
        <v>1770</v>
      </c>
      <c r="H376" s="10"/>
      <c r="I376" s="18" t="s">
        <v>29</v>
      </c>
      <c r="J376" s="10" t="s">
        <v>1771</v>
      </c>
      <c r="K376" s="18" t="s">
        <v>25</v>
      </c>
      <c r="L376" s="10" t="s">
        <v>26</v>
      </c>
      <c r="M376" s="10" t="s">
        <v>26</v>
      </c>
      <c r="N376" s="10" t="s">
        <v>744</v>
      </c>
      <c r="O376" s="18" t="s">
        <v>1770</v>
      </c>
      <c r="P376" s="10"/>
      <c r="Q376" s="10" t="s">
        <v>1777</v>
      </c>
      <c r="R376" s="18" t="s">
        <v>1773</v>
      </c>
      <c r="S376" s="10" t="s">
        <v>26</v>
      </c>
      <c r="T376" s="10" t="s">
        <v>26</v>
      </c>
      <c r="U376" s="10" t="s">
        <v>1774</v>
      </c>
      <c r="V376" s="18" t="s">
        <v>759</v>
      </c>
      <c r="W376" s="18" t="s">
        <v>221</v>
      </c>
      <c r="X376" s="18" t="s">
        <v>1778</v>
      </c>
      <c r="Y376" s="18" t="s">
        <v>1779</v>
      </c>
      <c r="Z376" s="10" t="s">
        <v>38</v>
      </c>
      <c r="AA376" s="10" t="s">
        <v>39</v>
      </c>
      <c r="AB376" s="10" t="s">
        <v>40</v>
      </c>
      <c r="AC376" s="10" t="s">
        <v>41</v>
      </c>
      <c r="AD376" s="18" t="s">
        <v>42</v>
      </c>
      <c r="AE376" s="10" t="s">
        <v>43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0">
        <v>0</v>
      </c>
      <c r="AO376" s="10">
        <v>0</v>
      </c>
      <c r="AP376" s="10">
        <v>0</v>
      </c>
      <c r="AQ376" s="10">
        <v>0</v>
      </c>
      <c r="AR376" s="10">
        <f t="shared" si="64"/>
        <v>0</v>
      </c>
      <c r="AS376" s="10" t="s">
        <v>44</v>
      </c>
      <c r="AT376" s="10" t="s">
        <v>45</v>
      </c>
      <c r="AU376" s="18" t="s">
        <v>46</v>
      </c>
      <c r="AV376" s="10"/>
      <c r="AW376" s="46">
        <f t="shared" si="70"/>
        <v>0</v>
      </c>
      <c r="AX376" s="5">
        <f t="shared" si="65"/>
        <v>0</v>
      </c>
      <c r="AY376" s="10">
        <f>AY9</f>
        <v>0</v>
      </c>
      <c r="AZ376" s="5">
        <f t="shared" si="63"/>
        <v>0</v>
      </c>
      <c r="BA376" s="10">
        <v>4.3600000000000003</v>
      </c>
      <c r="BB376" s="5">
        <f t="shared" si="72"/>
        <v>52.320000000000007</v>
      </c>
      <c r="BC376" s="6">
        <v>4.2689999999999999E-2</v>
      </c>
      <c r="BD376" s="5">
        <f t="shared" si="66"/>
        <v>0</v>
      </c>
      <c r="BE376" s="5"/>
      <c r="BF376" s="5"/>
      <c r="BG376" s="7">
        <f t="shared" si="67"/>
        <v>52.320000000000007</v>
      </c>
      <c r="BH376" s="7">
        <f t="shared" si="68"/>
        <v>12.033600000000002</v>
      </c>
      <c r="BI376" s="7">
        <f t="shared" si="69"/>
        <v>64.353600000000014</v>
      </c>
    </row>
    <row r="377" spans="1:61" s="19" customFormat="1">
      <c r="A377" s="11" t="s">
        <v>2418</v>
      </c>
      <c r="B377" s="10" t="s">
        <v>1769</v>
      </c>
      <c r="C377" s="10" t="s">
        <v>25</v>
      </c>
      <c r="D377" s="10" t="s">
        <v>26</v>
      </c>
      <c r="E377" s="10" t="s">
        <v>26</v>
      </c>
      <c r="F377" s="10" t="s">
        <v>744</v>
      </c>
      <c r="G377" s="18" t="s">
        <v>1770</v>
      </c>
      <c r="H377" s="10"/>
      <c r="I377" s="18" t="s">
        <v>29</v>
      </c>
      <c r="J377" s="10" t="s">
        <v>1771</v>
      </c>
      <c r="K377" s="18" t="s">
        <v>25</v>
      </c>
      <c r="L377" s="10" t="s">
        <v>26</v>
      </c>
      <c r="M377" s="10" t="s">
        <v>26</v>
      </c>
      <c r="N377" s="10" t="s">
        <v>744</v>
      </c>
      <c r="O377" s="18" t="s">
        <v>1770</v>
      </c>
      <c r="P377" s="10"/>
      <c r="Q377" s="10" t="s">
        <v>1780</v>
      </c>
      <c r="R377" s="18" t="s">
        <v>1773</v>
      </c>
      <c r="S377" s="10" t="s">
        <v>26</v>
      </c>
      <c r="T377" s="10" t="s">
        <v>26</v>
      </c>
      <c r="U377" s="10" t="s">
        <v>1774</v>
      </c>
      <c r="V377" s="18" t="s">
        <v>759</v>
      </c>
      <c r="W377" s="18" t="s">
        <v>1428</v>
      </c>
      <c r="X377" s="18" t="s">
        <v>1781</v>
      </c>
      <c r="Y377" s="18" t="s">
        <v>1782</v>
      </c>
      <c r="Z377" s="10" t="s">
        <v>38</v>
      </c>
      <c r="AA377" s="10" t="s">
        <v>39</v>
      </c>
      <c r="AB377" s="10" t="s">
        <v>40</v>
      </c>
      <c r="AC377" s="10" t="s">
        <v>41</v>
      </c>
      <c r="AD377" s="18" t="s">
        <v>42</v>
      </c>
      <c r="AE377" s="10" t="s">
        <v>43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f t="shared" si="64"/>
        <v>0</v>
      </c>
      <c r="AS377" s="10" t="s">
        <v>44</v>
      </c>
      <c r="AT377" s="10" t="s">
        <v>45</v>
      </c>
      <c r="AU377" s="18" t="s">
        <v>46</v>
      </c>
      <c r="AV377" s="10"/>
      <c r="AW377" s="46">
        <f t="shared" si="70"/>
        <v>0</v>
      </c>
      <c r="AX377" s="5">
        <f t="shared" si="65"/>
        <v>0</v>
      </c>
      <c r="AY377" s="10">
        <f>AY9</f>
        <v>0</v>
      </c>
      <c r="AZ377" s="5">
        <f t="shared" si="63"/>
        <v>0</v>
      </c>
      <c r="BA377" s="10">
        <v>4.3600000000000003</v>
      </c>
      <c r="BB377" s="5">
        <f t="shared" si="72"/>
        <v>52.320000000000007</v>
      </c>
      <c r="BC377" s="6">
        <v>4.2689999999999999E-2</v>
      </c>
      <c r="BD377" s="5">
        <f t="shared" si="66"/>
        <v>0</v>
      </c>
      <c r="BE377" s="5"/>
      <c r="BF377" s="5"/>
      <c r="BG377" s="7">
        <f t="shared" si="67"/>
        <v>52.320000000000007</v>
      </c>
      <c r="BH377" s="7">
        <f t="shared" si="68"/>
        <v>12.033600000000002</v>
      </c>
      <c r="BI377" s="7">
        <f t="shared" si="69"/>
        <v>64.353600000000014</v>
      </c>
    </row>
    <row r="378" spans="1:61" s="19" customFormat="1">
      <c r="A378" s="11" t="s">
        <v>2419</v>
      </c>
      <c r="B378" s="10" t="s">
        <v>1769</v>
      </c>
      <c r="C378" s="10" t="s">
        <v>25</v>
      </c>
      <c r="D378" s="10" t="s">
        <v>26</v>
      </c>
      <c r="E378" s="10" t="s">
        <v>26</v>
      </c>
      <c r="F378" s="10" t="s">
        <v>744</v>
      </c>
      <c r="G378" s="18" t="s">
        <v>1770</v>
      </c>
      <c r="H378" s="10"/>
      <c r="I378" s="18" t="s">
        <v>29</v>
      </c>
      <c r="J378" s="10" t="s">
        <v>1771</v>
      </c>
      <c r="K378" s="18" t="s">
        <v>25</v>
      </c>
      <c r="L378" s="10" t="s">
        <v>26</v>
      </c>
      <c r="M378" s="10" t="s">
        <v>26</v>
      </c>
      <c r="N378" s="10" t="s">
        <v>744</v>
      </c>
      <c r="O378" s="18" t="s">
        <v>1770</v>
      </c>
      <c r="P378" s="10"/>
      <c r="Q378" s="10" t="s">
        <v>1783</v>
      </c>
      <c r="R378" s="18" t="s">
        <v>1773</v>
      </c>
      <c r="S378" s="10" t="s">
        <v>26</v>
      </c>
      <c r="T378" s="10" t="s">
        <v>26</v>
      </c>
      <c r="U378" s="10" t="s">
        <v>1774</v>
      </c>
      <c r="V378" s="18" t="s">
        <v>759</v>
      </c>
      <c r="W378" s="18" t="s">
        <v>177</v>
      </c>
      <c r="X378" s="18" t="s">
        <v>1784</v>
      </c>
      <c r="Y378" s="18" t="s">
        <v>1785</v>
      </c>
      <c r="Z378" s="10" t="s">
        <v>38</v>
      </c>
      <c r="AA378" s="10" t="s">
        <v>39</v>
      </c>
      <c r="AB378" s="10" t="s">
        <v>40</v>
      </c>
      <c r="AC378" s="10" t="s">
        <v>41</v>
      </c>
      <c r="AD378" s="18" t="s">
        <v>42</v>
      </c>
      <c r="AE378" s="10" t="s">
        <v>43</v>
      </c>
      <c r="AF378" s="10">
        <v>0</v>
      </c>
      <c r="AG378" s="10">
        <v>0</v>
      </c>
      <c r="AH378" s="10">
        <v>11</v>
      </c>
      <c r="AI378" s="10">
        <v>0</v>
      </c>
      <c r="AJ378" s="10">
        <v>11</v>
      </c>
      <c r="AK378" s="10">
        <v>0</v>
      </c>
      <c r="AL378" s="10">
        <v>11</v>
      </c>
      <c r="AM378" s="10">
        <v>0</v>
      </c>
      <c r="AN378" s="10">
        <v>11</v>
      </c>
      <c r="AO378" s="10">
        <v>0</v>
      </c>
      <c r="AP378" s="10">
        <v>0</v>
      </c>
      <c r="AQ378" s="10">
        <v>11</v>
      </c>
      <c r="AR378" s="10">
        <f t="shared" si="64"/>
        <v>55</v>
      </c>
      <c r="AS378" s="10" t="s">
        <v>44</v>
      </c>
      <c r="AT378" s="10" t="s">
        <v>45</v>
      </c>
      <c r="AU378" s="18" t="s">
        <v>46</v>
      </c>
      <c r="AV378" s="10"/>
      <c r="AW378" s="46">
        <f t="shared" si="70"/>
        <v>0</v>
      </c>
      <c r="AX378" s="5">
        <f t="shared" si="65"/>
        <v>0</v>
      </c>
      <c r="AY378" s="10">
        <f>AY9</f>
        <v>0</v>
      </c>
      <c r="AZ378" s="5">
        <f t="shared" si="63"/>
        <v>0</v>
      </c>
      <c r="BA378" s="10">
        <v>4.3600000000000003</v>
      </c>
      <c r="BB378" s="5">
        <f t="shared" si="72"/>
        <v>52.320000000000007</v>
      </c>
      <c r="BC378" s="6">
        <v>4.2689999999999999E-2</v>
      </c>
      <c r="BD378" s="5">
        <f t="shared" si="66"/>
        <v>2.34795</v>
      </c>
      <c r="BE378" s="5"/>
      <c r="BF378" s="5"/>
      <c r="BG378" s="7">
        <f t="shared" si="67"/>
        <v>54.667950000000005</v>
      </c>
      <c r="BH378" s="7">
        <f t="shared" si="68"/>
        <v>12.573628500000002</v>
      </c>
      <c r="BI378" s="7">
        <f t="shared" si="69"/>
        <v>67.241578500000003</v>
      </c>
    </row>
    <row r="379" spans="1:61" s="19" customFormat="1">
      <c r="A379" s="11" t="s">
        <v>2420</v>
      </c>
      <c r="B379" s="10" t="s">
        <v>1769</v>
      </c>
      <c r="C379" s="10" t="s">
        <v>25</v>
      </c>
      <c r="D379" s="10" t="s">
        <v>26</v>
      </c>
      <c r="E379" s="10" t="s">
        <v>26</v>
      </c>
      <c r="F379" s="10" t="s">
        <v>744</v>
      </c>
      <c r="G379" s="18" t="s">
        <v>1770</v>
      </c>
      <c r="H379" s="10"/>
      <c r="I379" s="18" t="s">
        <v>29</v>
      </c>
      <c r="J379" s="10" t="s">
        <v>1771</v>
      </c>
      <c r="K379" s="18" t="s">
        <v>25</v>
      </c>
      <c r="L379" s="10" t="s">
        <v>26</v>
      </c>
      <c r="M379" s="10" t="s">
        <v>26</v>
      </c>
      <c r="N379" s="10" t="s">
        <v>744</v>
      </c>
      <c r="O379" s="18" t="s">
        <v>1770</v>
      </c>
      <c r="P379" s="10"/>
      <c r="Q379" s="10" t="s">
        <v>1786</v>
      </c>
      <c r="R379" s="18" t="s">
        <v>1773</v>
      </c>
      <c r="S379" s="10" t="s">
        <v>26</v>
      </c>
      <c r="T379" s="10" t="s">
        <v>26</v>
      </c>
      <c r="U379" s="10" t="s">
        <v>1774</v>
      </c>
      <c r="V379" s="18" t="s">
        <v>759</v>
      </c>
      <c r="W379" s="18" t="s">
        <v>33</v>
      </c>
      <c r="X379" s="18" t="s">
        <v>1787</v>
      </c>
      <c r="Y379" s="18" t="s">
        <v>1788</v>
      </c>
      <c r="Z379" s="10" t="s">
        <v>38</v>
      </c>
      <c r="AA379" s="10" t="s">
        <v>39</v>
      </c>
      <c r="AB379" s="10" t="s">
        <v>40</v>
      </c>
      <c r="AC379" s="10" t="s">
        <v>41</v>
      </c>
      <c r="AD379" s="18" t="s">
        <v>42</v>
      </c>
      <c r="AE379" s="10" t="s">
        <v>43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f t="shared" si="64"/>
        <v>0</v>
      </c>
      <c r="AS379" s="10" t="s">
        <v>44</v>
      </c>
      <c r="AT379" s="10" t="s">
        <v>45</v>
      </c>
      <c r="AU379" s="18" t="s">
        <v>46</v>
      </c>
      <c r="AV379" s="10"/>
      <c r="AW379" s="46">
        <f t="shared" si="70"/>
        <v>0</v>
      </c>
      <c r="AX379" s="5">
        <f t="shared" si="65"/>
        <v>0</v>
      </c>
      <c r="AY379" s="10">
        <f>AY9</f>
        <v>0</v>
      </c>
      <c r="AZ379" s="5">
        <f t="shared" si="63"/>
        <v>0</v>
      </c>
      <c r="BA379" s="10">
        <v>4.3600000000000003</v>
      </c>
      <c r="BB379" s="5">
        <f t="shared" si="72"/>
        <v>52.320000000000007</v>
      </c>
      <c r="BC379" s="6">
        <v>4.2689999999999999E-2</v>
      </c>
      <c r="BD379" s="5">
        <f t="shared" si="66"/>
        <v>0</v>
      </c>
      <c r="BE379" s="5"/>
      <c r="BF379" s="5"/>
      <c r="BG379" s="7">
        <f t="shared" si="67"/>
        <v>52.320000000000007</v>
      </c>
      <c r="BH379" s="7">
        <f t="shared" si="68"/>
        <v>12.033600000000002</v>
      </c>
      <c r="BI379" s="7">
        <f t="shared" si="69"/>
        <v>64.353600000000014</v>
      </c>
    </row>
    <row r="380" spans="1:61" s="19" customFormat="1">
      <c r="A380" s="11" t="s">
        <v>2421</v>
      </c>
      <c r="B380" s="10" t="s">
        <v>1769</v>
      </c>
      <c r="C380" s="10" t="s">
        <v>25</v>
      </c>
      <c r="D380" s="10" t="s">
        <v>26</v>
      </c>
      <c r="E380" s="10" t="s">
        <v>26</v>
      </c>
      <c r="F380" s="10" t="s">
        <v>744</v>
      </c>
      <c r="G380" s="18" t="s">
        <v>1770</v>
      </c>
      <c r="H380" s="10"/>
      <c r="I380" s="18" t="s">
        <v>29</v>
      </c>
      <c r="J380" s="10" t="s">
        <v>1771</v>
      </c>
      <c r="K380" s="18" t="s">
        <v>25</v>
      </c>
      <c r="L380" s="10" t="s">
        <v>26</v>
      </c>
      <c r="M380" s="10" t="s">
        <v>26</v>
      </c>
      <c r="N380" s="10" t="s">
        <v>744</v>
      </c>
      <c r="O380" s="18" t="s">
        <v>1770</v>
      </c>
      <c r="P380" s="10"/>
      <c r="Q380" s="10" t="s">
        <v>1789</v>
      </c>
      <c r="R380" s="18" t="s">
        <v>1773</v>
      </c>
      <c r="S380" s="10" t="s">
        <v>26</v>
      </c>
      <c r="T380" s="10" t="s">
        <v>26</v>
      </c>
      <c r="U380" s="10" t="s">
        <v>1774</v>
      </c>
      <c r="V380" s="18" t="s">
        <v>759</v>
      </c>
      <c r="W380" s="18" t="s">
        <v>276</v>
      </c>
      <c r="X380" s="18" t="s">
        <v>1790</v>
      </c>
      <c r="Y380" s="18" t="s">
        <v>1791</v>
      </c>
      <c r="Z380" s="10" t="s">
        <v>38</v>
      </c>
      <c r="AA380" s="10" t="s">
        <v>39</v>
      </c>
      <c r="AB380" s="10" t="s">
        <v>40</v>
      </c>
      <c r="AC380" s="10" t="s">
        <v>41</v>
      </c>
      <c r="AD380" s="18" t="s">
        <v>42</v>
      </c>
      <c r="AE380" s="10" t="s">
        <v>43</v>
      </c>
      <c r="AF380" s="10">
        <v>0</v>
      </c>
      <c r="AG380" s="10">
        <v>0</v>
      </c>
      <c r="AH380" s="10">
        <v>165</v>
      </c>
      <c r="AI380" s="10">
        <v>0</v>
      </c>
      <c r="AJ380" s="10">
        <v>165</v>
      </c>
      <c r="AK380" s="10">
        <v>0</v>
      </c>
      <c r="AL380" s="10">
        <v>165</v>
      </c>
      <c r="AM380" s="10">
        <v>0</v>
      </c>
      <c r="AN380" s="10">
        <v>165</v>
      </c>
      <c r="AO380" s="10">
        <v>0</v>
      </c>
      <c r="AP380" s="10">
        <v>0</v>
      </c>
      <c r="AQ380" s="10">
        <v>348</v>
      </c>
      <c r="AR380" s="10">
        <f t="shared" si="64"/>
        <v>1008</v>
      </c>
      <c r="AS380" s="10" t="s">
        <v>44</v>
      </c>
      <c r="AT380" s="10" t="s">
        <v>45</v>
      </c>
      <c r="AU380" s="18" t="s">
        <v>46</v>
      </c>
      <c r="AV380" s="10"/>
      <c r="AW380" s="46">
        <f t="shared" si="70"/>
        <v>0</v>
      </c>
      <c r="AX380" s="5">
        <f t="shared" si="65"/>
        <v>0</v>
      </c>
      <c r="AY380" s="10">
        <f>AY9</f>
        <v>0</v>
      </c>
      <c r="AZ380" s="5">
        <f t="shared" si="63"/>
        <v>0</v>
      </c>
      <c r="BA380" s="10">
        <v>4.3600000000000003</v>
      </c>
      <c r="BB380" s="5">
        <f t="shared" si="72"/>
        <v>52.320000000000007</v>
      </c>
      <c r="BC380" s="6">
        <v>4.2689999999999999E-2</v>
      </c>
      <c r="BD380" s="5">
        <f t="shared" si="66"/>
        <v>43.03152</v>
      </c>
      <c r="BE380" s="5"/>
      <c r="BF380" s="5"/>
      <c r="BG380" s="7">
        <f t="shared" si="67"/>
        <v>95.351520000000008</v>
      </c>
      <c r="BH380" s="7">
        <f t="shared" si="68"/>
        <v>21.930849600000002</v>
      </c>
      <c r="BI380" s="7">
        <f t="shared" si="69"/>
        <v>117.28236960000001</v>
      </c>
    </row>
    <row r="381" spans="1:61" s="19" customFormat="1">
      <c r="A381" s="11" t="s">
        <v>2422</v>
      </c>
      <c r="B381" s="10" t="s">
        <v>1769</v>
      </c>
      <c r="C381" s="10" t="s">
        <v>25</v>
      </c>
      <c r="D381" s="10" t="s">
        <v>26</v>
      </c>
      <c r="E381" s="10" t="s">
        <v>26</v>
      </c>
      <c r="F381" s="10" t="s">
        <v>744</v>
      </c>
      <c r="G381" s="18" t="s">
        <v>1770</v>
      </c>
      <c r="H381" s="10"/>
      <c r="I381" s="18" t="s">
        <v>29</v>
      </c>
      <c r="J381" s="10" t="s">
        <v>1771</v>
      </c>
      <c r="K381" s="18" t="s">
        <v>25</v>
      </c>
      <c r="L381" s="10" t="s">
        <v>26</v>
      </c>
      <c r="M381" s="10" t="s">
        <v>26</v>
      </c>
      <c r="N381" s="10" t="s">
        <v>744</v>
      </c>
      <c r="O381" s="18" t="s">
        <v>1770</v>
      </c>
      <c r="P381" s="10"/>
      <c r="Q381" s="10" t="s">
        <v>1792</v>
      </c>
      <c r="R381" s="18" t="s">
        <v>1773</v>
      </c>
      <c r="S381" s="10" t="s">
        <v>26</v>
      </c>
      <c r="T381" s="10" t="s">
        <v>26</v>
      </c>
      <c r="U381" s="10" t="s">
        <v>1774</v>
      </c>
      <c r="V381" s="18" t="s">
        <v>759</v>
      </c>
      <c r="W381" s="18" t="s">
        <v>278</v>
      </c>
      <c r="X381" s="18" t="s">
        <v>1793</v>
      </c>
      <c r="Y381" s="18" t="s">
        <v>1794</v>
      </c>
      <c r="Z381" s="10" t="s">
        <v>38</v>
      </c>
      <c r="AA381" s="10" t="s">
        <v>39</v>
      </c>
      <c r="AB381" s="10" t="s">
        <v>40</v>
      </c>
      <c r="AC381" s="10" t="s">
        <v>41</v>
      </c>
      <c r="AD381" s="18" t="s">
        <v>42</v>
      </c>
      <c r="AE381" s="10" t="s">
        <v>43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0">
        <v>0</v>
      </c>
      <c r="AO381" s="10">
        <v>0</v>
      </c>
      <c r="AP381" s="10">
        <v>0</v>
      </c>
      <c r="AQ381" s="10">
        <v>0</v>
      </c>
      <c r="AR381" s="10">
        <f t="shared" si="64"/>
        <v>0</v>
      </c>
      <c r="AS381" s="10" t="s">
        <v>44</v>
      </c>
      <c r="AT381" s="10" t="s">
        <v>45</v>
      </c>
      <c r="AU381" s="18" t="s">
        <v>46</v>
      </c>
      <c r="AV381" s="10"/>
      <c r="AW381" s="46">
        <f t="shared" si="70"/>
        <v>0</v>
      </c>
      <c r="AX381" s="5">
        <f t="shared" si="65"/>
        <v>0</v>
      </c>
      <c r="AY381" s="10">
        <f>AY9</f>
        <v>0</v>
      </c>
      <c r="AZ381" s="5">
        <f t="shared" si="63"/>
        <v>0</v>
      </c>
      <c r="BA381" s="10">
        <v>4.3600000000000003</v>
      </c>
      <c r="BB381" s="5">
        <f t="shared" si="72"/>
        <v>52.320000000000007</v>
      </c>
      <c r="BC381" s="6">
        <v>4.2689999999999999E-2</v>
      </c>
      <c r="BD381" s="5">
        <f t="shared" si="66"/>
        <v>0</v>
      </c>
      <c r="BE381" s="5"/>
      <c r="BF381" s="5"/>
      <c r="BG381" s="7">
        <f t="shared" si="67"/>
        <v>52.320000000000007</v>
      </c>
      <c r="BH381" s="7">
        <f t="shared" si="68"/>
        <v>12.033600000000002</v>
      </c>
      <c r="BI381" s="7">
        <f t="shared" si="69"/>
        <v>64.353600000000014</v>
      </c>
    </row>
    <row r="382" spans="1:61" s="19" customFormat="1">
      <c r="A382" s="11" t="s">
        <v>2423</v>
      </c>
      <c r="B382" s="10" t="s">
        <v>1769</v>
      </c>
      <c r="C382" s="10" t="s">
        <v>25</v>
      </c>
      <c r="D382" s="10" t="s">
        <v>26</v>
      </c>
      <c r="E382" s="10" t="s">
        <v>26</v>
      </c>
      <c r="F382" s="10" t="s">
        <v>744</v>
      </c>
      <c r="G382" s="18" t="s">
        <v>1770</v>
      </c>
      <c r="H382" s="10"/>
      <c r="I382" s="18" t="s">
        <v>29</v>
      </c>
      <c r="J382" s="10" t="s">
        <v>1771</v>
      </c>
      <c r="K382" s="18" t="s">
        <v>25</v>
      </c>
      <c r="L382" s="10" t="s">
        <v>26</v>
      </c>
      <c r="M382" s="10" t="s">
        <v>26</v>
      </c>
      <c r="N382" s="10" t="s">
        <v>744</v>
      </c>
      <c r="O382" s="18" t="s">
        <v>1770</v>
      </c>
      <c r="P382" s="10"/>
      <c r="Q382" s="10" t="s">
        <v>1795</v>
      </c>
      <c r="R382" s="18" t="s">
        <v>1773</v>
      </c>
      <c r="S382" s="10" t="s">
        <v>26</v>
      </c>
      <c r="T382" s="10" t="s">
        <v>26</v>
      </c>
      <c r="U382" s="10" t="s">
        <v>1774</v>
      </c>
      <c r="V382" s="18" t="s">
        <v>759</v>
      </c>
      <c r="W382" s="18" t="s">
        <v>280</v>
      </c>
      <c r="X382" s="18" t="s">
        <v>1796</v>
      </c>
      <c r="Y382" s="18" t="s">
        <v>1797</v>
      </c>
      <c r="Z382" s="10" t="s">
        <v>38</v>
      </c>
      <c r="AA382" s="10" t="s">
        <v>39</v>
      </c>
      <c r="AB382" s="10" t="s">
        <v>40</v>
      </c>
      <c r="AC382" s="10" t="s">
        <v>41</v>
      </c>
      <c r="AD382" s="18" t="s">
        <v>42</v>
      </c>
      <c r="AE382" s="10" t="s">
        <v>43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>
        <v>0</v>
      </c>
      <c r="AQ382" s="10">
        <v>0</v>
      </c>
      <c r="AR382" s="10">
        <f t="shared" si="64"/>
        <v>0</v>
      </c>
      <c r="AS382" s="10" t="s">
        <v>44</v>
      </c>
      <c r="AT382" s="10" t="s">
        <v>45</v>
      </c>
      <c r="AU382" s="18" t="s">
        <v>46</v>
      </c>
      <c r="AV382" s="10"/>
      <c r="AW382" s="46">
        <f t="shared" si="70"/>
        <v>0</v>
      </c>
      <c r="AX382" s="5">
        <f t="shared" si="65"/>
        <v>0</v>
      </c>
      <c r="AY382" s="10">
        <f>AY9</f>
        <v>0</v>
      </c>
      <c r="AZ382" s="5">
        <f t="shared" si="63"/>
        <v>0</v>
      </c>
      <c r="BA382" s="10">
        <v>4.3600000000000003</v>
      </c>
      <c r="BB382" s="5">
        <f t="shared" si="72"/>
        <v>52.320000000000007</v>
      </c>
      <c r="BC382" s="6">
        <v>4.2689999999999999E-2</v>
      </c>
      <c r="BD382" s="5">
        <f t="shared" si="66"/>
        <v>0</v>
      </c>
      <c r="BE382" s="5"/>
      <c r="BF382" s="5"/>
      <c r="BG382" s="7">
        <f t="shared" si="67"/>
        <v>52.320000000000007</v>
      </c>
      <c r="BH382" s="7">
        <f t="shared" si="68"/>
        <v>12.033600000000002</v>
      </c>
      <c r="BI382" s="7">
        <f t="shared" si="69"/>
        <v>64.353600000000014</v>
      </c>
    </row>
    <row r="383" spans="1:61" s="19" customFormat="1">
      <c r="A383" s="11" t="s">
        <v>2424</v>
      </c>
      <c r="B383" s="10" t="s">
        <v>1769</v>
      </c>
      <c r="C383" s="10" t="s">
        <v>25</v>
      </c>
      <c r="D383" s="10" t="s">
        <v>26</v>
      </c>
      <c r="E383" s="10" t="s">
        <v>26</v>
      </c>
      <c r="F383" s="10" t="s">
        <v>744</v>
      </c>
      <c r="G383" s="18" t="s">
        <v>1770</v>
      </c>
      <c r="H383" s="10"/>
      <c r="I383" s="18" t="s">
        <v>29</v>
      </c>
      <c r="J383" s="10" t="s">
        <v>1771</v>
      </c>
      <c r="K383" s="18" t="s">
        <v>25</v>
      </c>
      <c r="L383" s="10" t="s">
        <v>26</v>
      </c>
      <c r="M383" s="10" t="s">
        <v>26</v>
      </c>
      <c r="N383" s="10" t="s">
        <v>744</v>
      </c>
      <c r="O383" s="18" t="s">
        <v>1770</v>
      </c>
      <c r="P383" s="10"/>
      <c r="Q383" s="10" t="s">
        <v>1798</v>
      </c>
      <c r="R383" s="10"/>
      <c r="S383" s="10" t="s">
        <v>26</v>
      </c>
      <c r="T383" s="10" t="s">
        <v>26</v>
      </c>
      <c r="U383" s="10" t="s">
        <v>1774</v>
      </c>
      <c r="V383" s="18" t="s">
        <v>759</v>
      </c>
      <c r="W383" s="18" t="s">
        <v>287</v>
      </c>
      <c r="X383" s="18" t="s">
        <v>1799</v>
      </c>
      <c r="Y383" s="18" t="s">
        <v>1800</v>
      </c>
      <c r="Z383" s="10" t="s">
        <v>38</v>
      </c>
      <c r="AA383" s="10" t="s">
        <v>39</v>
      </c>
      <c r="AB383" s="10" t="s">
        <v>40</v>
      </c>
      <c r="AC383" s="10" t="s">
        <v>41</v>
      </c>
      <c r="AD383" s="18" t="s">
        <v>42</v>
      </c>
      <c r="AE383" s="10" t="s">
        <v>43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f t="shared" si="64"/>
        <v>0</v>
      </c>
      <c r="AS383" s="10" t="s">
        <v>44</v>
      </c>
      <c r="AT383" s="10" t="s">
        <v>45</v>
      </c>
      <c r="AU383" s="18" t="s">
        <v>46</v>
      </c>
      <c r="AV383" s="10"/>
      <c r="AW383" s="46">
        <f t="shared" si="70"/>
        <v>0</v>
      </c>
      <c r="AX383" s="5">
        <f t="shared" si="65"/>
        <v>0</v>
      </c>
      <c r="AY383" s="10">
        <f>AY9</f>
        <v>0</v>
      </c>
      <c r="AZ383" s="5">
        <f t="shared" si="63"/>
        <v>0</v>
      </c>
      <c r="BA383" s="10">
        <v>4.3600000000000003</v>
      </c>
      <c r="BB383" s="5">
        <f t="shared" si="72"/>
        <v>52.320000000000007</v>
      </c>
      <c r="BC383" s="6">
        <v>4.2689999999999999E-2</v>
      </c>
      <c r="BD383" s="5">
        <f t="shared" si="66"/>
        <v>0</v>
      </c>
      <c r="BE383" s="5"/>
      <c r="BF383" s="5"/>
      <c r="BG383" s="7">
        <f t="shared" si="67"/>
        <v>52.320000000000007</v>
      </c>
      <c r="BH383" s="7">
        <f t="shared" si="68"/>
        <v>12.033600000000002</v>
      </c>
      <c r="BI383" s="7">
        <f t="shared" si="69"/>
        <v>64.353600000000014</v>
      </c>
    </row>
    <row r="384" spans="1:61" s="19" customFormat="1">
      <c r="A384" s="11" t="s">
        <v>2425</v>
      </c>
      <c r="B384" s="10" t="s">
        <v>1769</v>
      </c>
      <c r="C384" s="10" t="s">
        <v>25</v>
      </c>
      <c r="D384" s="10" t="s">
        <v>26</v>
      </c>
      <c r="E384" s="10" t="s">
        <v>26</v>
      </c>
      <c r="F384" s="10" t="s">
        <v>744</v>
      </c>
      <c r="G384" s="18" t="s">
        <v>1770</v>
      </c>
      <c r="H384" s="10"/>
      <c r="I384" s="18" t="s">
        <v>29</v>
      </c>
      <c r="J384" s="10" t="s">
        <v>1771</v>
      </c>
      <c r="K384" s="18" t="s">
        <v>25</v>
      </c>
      <c r="L384" s="10" t="s">
        <v>26</v>
      </c>
      <c r="M384" s="10" t="s">
        <v>26</v>
      </c>
      <c r="N384" s="10" t="s">
        <v>744</v>
      </c>
      <c r="O384" s="18" t="s">
        <v>1770</v>
      </c>
      <c r="P384" s="10"/>
      <c r="Q384" s="10" t="s">
        <v>1801</v>
      </c>
      <c r="R384" s="18" t="s">
        <v>1773</v>
      </c>
      <c r="S384" s="10" t="s">
        <v>26</v>
      </c>
      <c r="T384" s="10" t="s">
        <v>26</v>
      </c>
      <c r="U384" s="10" t="s">
        <v>1774</v>
      </c>
      <c r="V384" s="18" t="s">
        <v>759</v>
      </c>
      <c r="W384" s="18" t="s">
        <v>192</v>
      </c>
      <c r="X384" s="18" t="s">
        <v>1802</v>
      </c>
      <c r="Y384" s="18" t="s">
        <v>1803</v>
      </c>
      <c r="Z384" s="10" t="s">
        <v>38</v>
      </c>
      <c r="AA384" s="10" t="s">
        <v>39</v>
      </c>
      <c r="AB384" s="10" t="s">
        <v>40</v>
      </c>
      <c r="AC384" s="10" t="s">
        <v>41</v>
      </c>
      <c r="AD384" s="18" t="s">
        <v>42</v>
      </c>
      <c r="AE384" s="10" t="s">
        <v>43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f t="shared" si="64"/>
        <v>0</v>
      </c>
      <c r="AS384" s="10" t="s">
        <v>44</v>
      </c>
      <c r="AT384" s="10" t="s">
        <v>45</v>
      </c>
      <c r="AU384" s="18" t="s">
        <v>46</v>
      </c>
      <c r="AV384" s="10"/>
      <c r="AW384" s="46">
        <f t="shared" si="70"/>
        <v>0</v>
      </c>
      <c r="AX384" s="5">
        <f t="shared" si="65"/>
        <v>0</v>
      </c>
      <c r="AY384" s="10">
        <f>AY9</f>
        <v>0</v>
      </c>
      <c r="AZ384" s="5">
        <f t="shared" si="63"/>
        <v>0</v>
      </c>
      <c r="BA384" s="10">
        <v>4.3600000000000003</v>
      </c>
      <c r="BB384" s="5">
        <f t="shared" si="72"/>
        <v>52.320000000000007</v>
      </c>
      <c r="BC384" s="6">
        <v>4.2689999999999999E-2</v>
      </c>
      <c r="BD384" s="5">
        <f t="shared" si="66"/>
        <v>0</v>
      </c>
      <c r="BE384" s="5"/>
      <c r="BF384" s="5"/>
      <c r="BG384" s="7">
        <f t="shared" si="67"/>
        <v>52.320000000000007</v>
      </c>
      <c r="BH384" s="7">
        <f t="shared" si="68"/>
        <v>12.033600000000002</v>
      </c>
      <c r="BI384" s="7">
        <f t="shared" si="69"/>
        <v>64.353600000000014</v>
      </c>
    </row>
    <row r="385" spans="1:61" s="19" customFormat="1">
      <c r="A385" s="11" t="s">
        <v>2426</v>
      </c>
      <c r="B385" s="10" t="s">
        <v>1769</v>
      </c>
      <c r="C385" s="10" t="s">
        <v>25</v>
      </c>
      <c r="D385" s="10" t="s">
        <v>26</v>
      </c>
      <c r="E385" s="10" t="s">
        <v>26</v>
      </c>
      <c r="F385" s="10" t="s">
        <v>744</v>
      </c>
      <c r="G385" s="18" t="s">
        <v>1770</v>
      </c>
      <c r="H385" s="10"/>
      <c r="I385" s="18" t="s">
        <v>29</v>
      </c>
      <c r="J385" s="10" t="s">
        <v>1771</v>
      </c>
      <c r="K385" s="18" t="s">
        <v>25</v>
      </c>
      <c r="L385" s="10" t="s">
        <v>26</v>
      </c>
      <c r="M385" s="10" t="s">
        <v>26</v>
      </c>
      <c r="N385" s="10" t="s">
        <v>744</v>
      </c>
      <c r="O385" s="18" t="s">
        <v>1770</v>
      </c>
      <c r="P385" s="10"/>
      <c r="Q385" s="10" t="s">
        <v>1804</v>
      </c>
      <c r="R385" s="18" t="s">
        <v>1773</v>
      </c>
      <c r="S385" s="10" t="s">
        <v>26</v>
      </c>
      <c r="T385" s="10" t="s">
        <v>26</v>
      </c>
      <c r="U385" s="10" t="s">
        <v>1774</v>
      </c>
      <c r="V385" s="18" t="s">
        <v>759</v>
      </c>
      <c r="W385" s="18" t="s">
        <v>295</v>
      </c>
      <c r="X385" s="18" t="s">
        <v>1805</v>
      </c>
      <c r="Y385" s="18" t="s">
        <v>1806</v>
      </c>
      <c r="Z385" s="10" t="s">
        <v>38</v>
      </c>
      <c r="AA385" s="10" t="s">
        <v>39</v>
      </c>
      <c r="AB385" s="10" t="s">
        <v>40</v>
      </c>
      <c r="AC385" s="10" t="s">
        <v>41</v>
      </c>
      <c r="AD385" s="18" t="s">
        <v>42</v>
      </c>
      <c r="AE385" s="10" t="s">
        <v>43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f t="shared" si="64"/>
        <v>0</v>
      </c>
      <c r="AS385" s="10" t="s">
        <v>44</v>
      </c>
      <c r="AT385" s="10" t="s">
        <v>45</v>
      </c>
      <c r="AU385" s="18" t="s">
        <v>46</v>
      </c>
      <c r="AV385" s="10"/>
      <c r="AW385" s="46">
        <f t="shared" si="70"/>
        <v>0</v>
      </c>
      <c r="AX385" s="5">
        <f t="shared" si="65"/>
        <v>0</v>
      </c>
      <c r="AY385" s="10">
        <f>AY9</f>
        <v>0</v>
      </c>
      <c r="AZ385" s="5">
        <f t="shared" si="63"/>
        <v>0</v>
      </c>
      <c r="BA385" s="10">
        <v>4.3600000000000003</v>
      </c>
      <c r="BB385" s="5">
        <f t="shared" si="72"/>
        <v>52.320000000000007</v>
      </c>
      <c r="BC385" s="6">
        <v>4.2689999999999999E-2</v>
      </c>
      <c r="BD385" s="5">
        <f t="shared" si="66"/>
        <v>0</v>
      </c>
      <c r="BE385" s="5"/>
      <c r="BF385" s="5"/>
      <c r="BG385" s="7">
        <f t="shared" si="67"/>
        <v>52.320000000000007</v>
      </c>
      <c r="BH385" s="7">
        <f t="shared" si="68"/>
        <v>12.033600000000002</v>
      </c>
      <c r="BI385" s="7">
        <f t="shared" si="69"/>
        <v>64.353600000000014</v>
      </c>
    </row>
    <row r="386" spans="1:61" s="19" customFormat="1">
      <c r="A386" s="11" t="s">
        <v>2427</v>
      </c>
      <c r="B386" s="10" t="s">
        <v>1769</v>
      </c>
      <c r="C386" s="10" t="s">
        <v>25</v>
      </c>
      <c r="D386" s="10" t="s">
        <v>26</v>
      </c>
      <c r="E386" s="10" t="s">
        <v>26</v>
      </c>
      <c r="F386" s="10" t="s">
        <v>744</v>
      </c>
      <c r="G386" s="18" t="s">
        <v>1770</v>
      </c>
      <c r="H386" s="10"/>
      <c r="I386" s="18" t="s">
        <v>29</v>
      </c>
      <c r="J386" s="10" t="s">
        <v>1771</v>
      </c>
      <c r="K386" s="18" t="s">
        <v>25</v>
      </c>
      <c r="L386" s="10" t="s">
        <v>26</v>
      </c>
      <c r="M386" s="10" t="s">
        <v>26</v>
      </c>
      <c r="N386" s="10" t="s">
        <v>744</v>
      </c>
      <c r="O386" s="18" t="s">
        <v>1770</v>
      </c>
      <c r="P386" s="10"/>
      <c r="Q386" s="10" t="s">
        <v>1807</v>
      </c>
      <c r="R386" s="18" t="s">
        <v>1773</v>
      </c>
      <c r="S386" s="10" t="s">
        <v>26</v>
      </c>
      <c r="T386" s="10" t="s">
        <v>26</v>
      </c>
      <c r="U386" s="10" t="s">
        <v>1774</v>
      </c>
      <c r="V386" s="18" t="s">
        <v>759</v>
      </c>
      <c r="W386" s="18" t="s">
        <v>114</v>
      </c>
      <c r="X386" s="18" t="s">
        <v>1808</v>
      </c>
      <c r="Y386" s="18" t="s">
        <v>1809</v>
      </c>
      <c r="Z386" s="10" t="s">
        <v>38</v>
      </c>
      <c r="AA386" s="10" t="s">
        <v>39</v>
      </c>
      <c r="AB386" s="10" t="s">
        <v>40</v>
      </c>
      <c r="AC386" s="10" t="s">
        <v>41</v>
      </c>
      <c r="AD386" s="18" t="s">
        <v>42</v>
      </c>
      <c r="AE386" s="10" t="s">
        <v>43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>
        <v>0</v>
      </c>
      <c r="AO386" s="10">
        <v>0</v>
      </c>
      <c r="AP386" s="10">
        <v>0</v>
      </c>
      <c r="AQ386" s="10">
        <v>0</v>
      </c>
      <c r="AR386" s="10">
        <f t="shared" si="64"/>
        <v>0</v>
      </c>
      <c r="AS386" s="10" t="s">
        <v>44</v>
      </c>
      <c r="AT386" s="10" t="s">
        <v>45</v>
      </c>
      <c r="AU386" s="18" t="s">
        <v>46</v>
      </c>
      <c r="AV386" s="10"/>
      <c r="AW386" s="46">
        <f t="shared" si="70"/>
        <v>0</v>
      </c>
      <c r="AX386" s="5">
        <f t="shared" si="65"/>
        <v>0</v>
      </c>
      <c r="AY386" s="10">
        <f>AY9</f>
        <v>0</v>
      </c>
      <c r="AZ386" s="5">
        <f t="shared" si="63"/>
        <v>0</v>
      </c>
      <c r="BA386" s="10">
        <v>4.3600000000000003</v>
      </c>
      <c r="BB386" s="5">
        <f t="shared" si="72"/>
        <v>52.320000000000007</v>
      </c>
      <c r="BC386" s="6">
        <v>4.2689999999999999E-2</v>
      </c>
      <c r="BD386" s="5">
        <f t="shared" si="66"/>
        <v>0</v>
      </c>
      <c r="BE386" s="5"/>
      <c r="BF386" s="5"/>
      <c r="BG386" s="7">
        <f t="shared" si="67"/>
        <v>52.320000000000007</v>
      </c>
      <c r="BH386" s="7">
        <f t="shared" si="68"/>
        <v>12.033600000000002</v>
      </c>
      <c r="BI386" s="7">
        <f t="shared" si="69"/>
        <v>64.353600000000014</v>
      </c>
    </row>
    <row r="387" spans="1:61" s="19" customFormat="1">
      <c r="A387" s="11" t="s">
        <v>2428</v>
      </c>
      <c r="B387" s="10" t="s">
        <v>1769</v>
      </c>
      <c r="C387" s="10" t="s">
        <v>25</v>
      </c>
      <c r="D387" s="10" t="s">
        <v>26</v>
      </c>
      <c r="E387" s="10" t="s">
        <v>26</v>
      </c>
      <c r="F387" s="10" t="s">
        <v>744</v>
      </c>
      <c r="G387" s="18" t="s">
        <v>1770</v>
      </c>
      <c r="H387" s="10"/>
      <c r="I387" s="18" t="s">
        <v>29</v>
      </c>
      <c r="J387" s="10" t="s">
        <v>1771</v>
      </c>
      <c r="K387" s="18" t="s">
        <v>25</v>
      </c>
      <c r="L387" s="10" t="s">
        <v>26</v>
      </c>
      <c r="M387" s="10" t="s">
        <v>26</v>
      </c>
      <c r="N387" s="10" t="s">
        <v>744</v>
      </c>
      <c r="O387" s="18" t="s">
        <v>1770</v>
      </c>
      <c r="P387" s="10"/>
      <c r="Q387" s="10" t="s">
        <v>1810</v>
      </c>
      <c r="R387" s="18" t="s">
        <v>1773</v>
      </c>
      <c r="S387" s="10" t="s">
        <v>26</v>
      </c>
      <c r="T387" s="10" t="s">
        <v>26</v>
      </c>
      <c r="U387" s="10" t="s">
        <v>1774</v>
      </c>
      <c r="V387" s="18" t="s">
        <v>759</v>
      </c>
      <c r="W387" s="18" t="s">
        <v>759</v>
      </c>
      <c r="X387" s="18" t="s">
        <v>1811</v>
      </c>
      <c r="Y387" s="18" t="s">
        <v>1812</v>
      </c>
      <c r="Z387" s="10" t="s">
        <v>38</v>
      </c>
      <c r="AA387" s="10" t="s">
        <v>39</v>
      </c>
      <c r="AB387" s="10" t="s">
        <v>40</v>
      </c>
      <c r="AC387" s="10" t="s">
        <v>41</v>
      </c>
      <c r="AD387" s="18" t="s">
        <v>42</v>
      </c>
      <c r="AE387" s="10" t="s">
        <v>43</v>
      </c>
      <c r="AF387" s="10">
        <v>0</v>
      </c>
      <c r="AG387" s="10">
        <v>0</v>
      </c>
      <c r="AH387" s="10">
        <v>44</v>
      </c>
      <c r="AI387" s="10">
        <v>0</v>
      </c>
      <c r="AJ387" s="10">
        <v>44</v>
      </c>
      <c r="AK387" s="10">
        <v>0</v>
      </c>
      <c r="AL387" s="10">
        <v>44</v>
      </c>
      <c r="AM387" s="10">
        <v>0</v>
      </c>
      <c r="AN387" s="10">
        <v>44</v>
      </c>
      <c r="AO387" s="10">
        <v>11</v>
      </c>
      <c r="AP387" s="10">
        <v>0</v>
      </c>
      <c r="AQ387" s="10">
        <v>45</v>
      </c>
      <c r="AR387" s="10">
        <f t="shared" si="64"/>
        <v>232</v>
      </c>
      <c r="AS387" s="10" t="s">
        <v>44</v>
      </c>
      <c r="AT387" s="10" t="s">
        <v>45</v>
      </c>
      <c r="AU387" s="18" t="s">
        <v>46</v>
      </c>
      <c r="AV387" s="10"/>
      <c r="AW387" s="46">
        <f t="shared" si="70"/>
        <v>0</v>
      </c>
      <c r="AX387" s="5">
        <f t="shared" si="65"/>
        <v>0</v>
      </c>
      <c r="AY387" s="10">
        <f>AY9</f>
        <v>0</v>
      </c>
      <c r="AZ387" s="5">
        <f t="shared" si="63"/>
        <v>0</v>
      </c>
      <c r="BA387" s="10">
        <v>4.3600000000000003</v>
      </c>
      <c r="BB387" s="5">
        <f t="shared" si="72"/>
        <v>52.320000000000007</v>
      </c>
      <c r="BC387" s="6">
        <v>4.2689999999999999E-2</v>
      </c>
      <c r="BD387" s="5">
        <f t="shared" si="66"/>
        <v>9.9040800000000004</v>
      </c>
      <c r="BE387" s="5"/>
      <c r="BF387" s="5"/>
      <c r="BG387" s="7">
        <f t="shared" si="67"/>
        <v>62.224080000000008</v>
      </c>
      <c r="BH387" s="7">
        <f t="shared" si="68"/>
        <v>14.311538400000002</v>
      </c>
      <c r="BI387" s="7">
        <f t="shared" si="69"/>
        <v>76.535618400000004</v>
      </c>
    </row>
    <row r="388" spans="1:61" s="19" customFormat="1">
      <c r="A388" s="11" t="s">
        <v>2429</v>
      </c>
      <c r="B388" s="10" t="s">
        <v>1769</v>
      </c>
      <c r="C388" s="10" t="s">
        <v>25</v>
      </c>
      <c r="D388" s="10" t="s">
        <v>26</v>
      </c>
      <c r="E388" s="10" t="s">
        <v>26</v>
      </c>
      <c r="F388" s="10" t="s">
        <v>744</v>
      </c>
      <c r="G388" s="18" t="s">
        <v>1770</v>
      </c>
      <c r="H388" s="10"/>
      <c r="I388" s="18" t="s">
        <v>29</v>
      </c>
      <c r="J388" s="10" t="s">
        <v>1771</v>
      </c>
      <c r="K388" s="18" t="s">
        <v>25</v>
      </c>
      <c r="L388" s="10" t="s">
        <v>26</v>
      </c>
      <c r="M388" s="10" t="s">
        <v>26</v>
      </c>
      <c r="N388" s="10" t="s">
        <v>744</v>
      </c>
      <c r="O388" s="18" t="s">
        <v>1770</v>
      </c>
      <c r="P388" s="10"/>
      <c r="Q388" s="10" t="s">
        <v>1813</v>
      </c>
      <c r="R388" s="18" t="s">
        <v>1773</v>
      </c>
      <c r="S388" s="10" t="s">
        <v>26</v>
      </c>
      <c r="T388" s="10" t="s">
        <v>26</v>
      </c>
      <c r="U388" s="10" t="s">
        <v>1774</v>
      </c>
      <c r="V388" s="18" t="s">
        <v>759</v>
      </c>
      <c r="W388" s="18" t="s">
        <v>309</v>
      </c>
      <c r="X388" s="18" t="s">
        <v>1814</v>
      </c>
      <c r="Y388" s="18" t="s">
        <v>1815</v>
      </c>
      <c r="Z388" s="10" t="s">
        <v>38</v>
      </c>
      <c r="AA388" s="10" t="s">
        <v>39</v>
      </c>
      <c r="AB388" s="10" t="s">
        <v>40</v>
      </c>
      <c r="AC388" s="10" t="s">
        <v>41</v>
      </c>
      <c r="AD388" s="18" t="s">
        <v>42</v>
      </c>
      <c r="AE388" s="10" t="s">
        <v>43</v>
      </c>
      <c r="AF388" s="10">
        <v>0</v>
      </c>
      <c r="AG388" s="10">
        <v>0</v>
      </c>
      <c r="AH388" s="10">
        <v>340</v>
      </c>
      <c r="AI388" s="10">
        <v>0</v>
      </c>
      <c r="AJ388" s="10">
        <v>340</v>
      </c>
      <c r="AK388" s="10">
        <v>0</v>
      </c>
      <c r="AL388" s="10">
        <v>340</v>
      </c>
      <c r="AM388" s="10">
        <v>0</v>
      </c>
      <c r="AN388" s="10">
        <v>340</v>
      </c>
      <c r="AO388" s="10">
        <v>0</v>
      </c>
      <c r="AP388" s="10">
        <v>0</v>
      </c>
      <c r="AQ388" s="10">
        <v>506</v>
      </c>
      <c r="AR388" s="10">
        <f t="shared" si="64"/>
        <v>1866</v>
      </c>
      <c r="AS388" s="10" t="s">
        <v>44</v>
      </c>
      <c r="AT388" s="10" t="s">
        <v>45</v>
      </c>
      <c r="AU388" s="18" t="s">
        <v>46</v>
      </c>
      <c r="AV388" s="10"/>
      <c r="AW388" s="46">
        <f t="shared" si="70"/>
        <v>0</v>
      </c>
      <c r="AX388" s="5">
        <f t="shared" si="65"/>
        <v>0</v>
      </c>
      <c r="AY388" s="10">
        <f>AY9</f>
        <v>0</v>
      </c>
      <c r="AZ388" s="5">
        <f t="shared" si="63"/>
        <v>0</v>
      </c>
      <c r="BA388" s="10">
        <v>4.3600000000000003</v>
      </c>
      <c r="BB388" s="5">
        <f t="shared" si="72"/>
        <v>52.320000000000007</v>
      </c>
      <c r="BC388" s="6">
        <v>4.2689999999999999E-2</v>
      </c>
      <c r="BD388" s="5">
        <f t="shared" si="66"/>
        <v>79.659539999999993</v>
      </c>
      <c r="BE388" s="5"/>
      <c r="BF388" s="5"/>
      <c r="BG388" s="7">
        <f t="shared" si="67"/>
        <v>131.97953999999999</v>
      </c>
      <c r="BH388" s="7">
        <f t="shared" si="68"/>
        <v>30.355294199999999</v>
      </c>
      <c r="BI388" s="7">
        <f t="shared" si="69"/>
        <v>162.33483419999999</v>
      </c>
    </row>
    <row r="389" spans="1:61" s="19" customFormat="1">
      <c r="A389" s="11" t="s">
        <v>2430</v>
      </c>
      <c r="B389" s="10" t="s">
        <v>1769</v>
      </c>
      <c r="C389" s="10" t="s">
        <v>25</v>
      </c>
      <c r="D389" s="10" t="s">
        <v>26</v>
      </c>
      <c r="E389" s="10" t="s">
        <v>26</v>
      </c>
      <c r="F389" s="10" t="s">
        <v>744</v>
      </c>
      <c r="G389" s="18" t="s">
        <v>1770</v>
      </c>
      <c r="H389" s="10"/>
      <c r="I389" s="18" t="s">
        <v>29</v>
      </c>
      <c r="J389" s="10" t="s">
        <v>1771</v>
      </c>
      <c r="K389" s="18" t="s">
        <v>25</v>
      </c>
      <c r="L389" s="10" t="s">
        <v>26</v>
      </c>
      <c r="M389" s="10" t="s">
        <v>26</v>
      </c>
      <c r="N389" s="10" t="s">
        <v>744</v>
      </c>
      <c r="O389" s="18" t="s">
        <v>1770</v>
      </c>
      <c r="P389" s="10"/>
      <c r="Q389" s="10" t="s">
        <v>1816</v>
      </c>
      <c r="R389" s="18" t="s">
        <v>1773</v>
      </c>
      <c r="S389" s="10" t="s">
        <v>26</v>
      </c>
      <c r="T389" s="10" t="s">
        <v>26</v>
      </c>
      <c r="U389" s="10" t="s">
        <v>1774</v>
      </c>
      <c r="V389" s="18" t="s">
        <v>759</v>
      </c>
      <c r="W389" s="18" t="s">
        <v>917</v>
      </c>
      <c r="X389" s="18" t="s">
        <v>1817</v>
      </c>
      <c r="Y389" s="18" t="s">
        <v>1818</v>
      </c>
      <c r="Z389" s="10" t="s">
        <v>38</v>
      </c>
      <c r="AA389" s="10" t="s">
        <v>39</v>
      </c>
      <c r="AB389" s="10" t="s">
        <v>40</v>
      </c>
      <c r="AC389" s="10" t="s">
        <v>41</v>
      </c>
      <c r="AD389" s="18" t="s">
        <v>42</v>
      </c>
      <c r="AE389" s="10" t="s">
        <v>43</v>
      </c>
      <c r="AF389" s="10">
        <v>0</v>
      </c>
      <c r="AG389" s="10">
        <v>0</v>
      </c>
      <c r="AH389" s="10">
        <v>33</v>
      </c>
      <c r="AI389" s="10">
        <v>0</v>
      </c>
      <c r="AJ389" s="10">
        <v>33</v>
      </c>
      <c r="AK389" s="10">
        <v>0</v>
      </c>
      <c r="AL389" s="10">
        <v>33</v>
      </c>
      <c r="AM389" s="10">
        <v>0</v>
      </c>
      <c r="AN389" s="10">
        <v>33</v>
      </c>
      <c r="AO389" s="10">
        <v>0</v>
      </c>
      <c r="AP389" s="10">
        <v>0</v>
      </c>
      <c r="AQ389" s="10">
        <v>101</v>
      </c>
      <c r="AR389" s="10">
        <f t="shared" si="64"/>
        <v>233</v>
      </c>
      <c r="AS389" s="10" t="s">
        <v>44</v>
      </c>
      <c r="AT389" s="10" t="s">
        <v>45</v>
      </c>
      <c r="AU389" s="18" t="s">
        <v>46</v>
      </c>
      <c r="AV389" s="10"/>
      <c r="AW389" s="46">
        <f t="shared" si="70"/>
        <v>0</v>
      </c>
      <c r="AX389" s="5">
        <f t="shared" si="65"/>
        <v>0</v>
      </c>
      <c r="AY389" s="10">
        <f>AY9</f>
        <v>0</v>
      </c>
      <c r="AZ389" s="5">
        <f t="shared" ref="AZ389:AZ444" si="73">AY389*12</f>
        <v>0</v>
      </c>
      <c r="BA389" s="10">
        <v>4.3600000000000003</v>
      </c>
      <c r="BB389" s="5">
        <f t="shared" si="72"/>
        <v>52.320000000000007</v>
      </c>
      <c r="BC389" s="6">
        <v>4.2689999999999999E-2</v>
      </c>
      <c r="BD389" s="5">
        <f t="shared" si="66"/>
        <v>9.946769999999999</v>
      </c>
      <c r="BE389" s="5"/>
      <c r="BF389" s="5"/>
      <c r="BG389" s="7">
        <f t="shared" si="67"/>
        <v>62.266770000000008</v>
      </c>
      <c r="BH389" s="7">
        <f t="shared" si="68"/>
        <v>14.321357100000002</v>
      </c>
      <c r="BI389" s="7">
        <f t="shared" si="69"/>
        <v>76.588127100000008</v>
      </c>
    </row>
    <row r="390" spans="1:61" s="19" customFormat="1">
      <c r="A390" s="11" t="s">
        <v>2431</v>
      </c>
      <c r="B390" s="10" t="s">
        <v>1769</v>
      </c>
      <c r="C390" s="10" t="s">
        <v>25</v>
      </c>
      <c r="D390" s="10" t="s">
        <v>26</v>
      </c>
      <c r="E390" s="10" t="s">
        <v>26</v>
      </c>
      <c r="F390" s="10" t="s">
        <v>744</v>
      </c>
      <c r="G390" s="18" t="s">
        <v>1770</v>
      </c>
      <c r="H390" s="10"/>
      <c r="I390" s="18" t="s">
        <v>29</v>
      </c>
      <c r="J390" s="10" t="s">
        <v>1771</v>
      </c>
      <c r="K390" s="18" t="s">
        <v>25</v>
      </c>
      <c r="L390" s="10" t="s">
        <v>26</v>
      </c>
      <c r="M390" s="10" t="s">
        <v>26</v>
      </c>
      <c r="N390" s="10" t="s">
        <v>744</v>
      </c>
      <c r="O390" s="18" t="s">
        <v>1770</v>
      </c>
      <c r="P390" s="10"/>
      <c r="Q390" s="10" t="s">
        <v>1819</v>
      </c>
      <c r="R390" s="18" t="s">
        <v>1773</v>
      </c>
      <c r="S390" s="10" t="s">
        <v>26</v>
      </c>
      <c r="T390" s="10" t="s">
        <v>26</v>
      </c>
      <c r="U390" s="10" t="s">
        <v>1774</v>
      </c>
      <c r="V390" s="18" t="s">
        <v>759</v>
      </c>
      <c r="W390" s="18" t="s">
        <v>1820</v>
      </c>
      <c r="X390" s="18" t="s">
        <v>1821</v>
      </c>
      <c r="Y390" s="18" t="s">
        <v>1822</v>
      </c>
      <c r="Z390" s="10" t="s">
        <v>38</v>
      </c>
      <c r="AA390" s="10" t="s">
        <v>39</v>
      </c>
      <c r="AB390" s="10" t="s">
        <v>40</v>
      </c>
      <c r="AC390" s="10" t="s">
        <v>41</v>
      </c>
      <c r="AD390" s="18" t="s">
        <v>42</v>
      </c>
      <c r="AE390" s="10" t="s">
        <v>43</v>
      </c>
      <c r="AF390" s="10">
        <v>0</v>
      </c>
      <c r="AG390" s="10">
        <v>0</v>
      </c>
      <c r="AH390" s="10">
        <v>461</v>
      </c>
      <c r="AI390" s="10">
        <v>0</v>
      </c>
      <c r="AJ390" s="10">
        <v>472</v>
      </c>
      <c r="AK390" s="10">
        <v>0</v>
      </c>
      <c r="AL390" s="10">
        <v>472</v>
      </c>
      <c r="AM390" s="10">
        <v>0</v>
      </c>
      <c r="AN390" s="10">
        <v>472</v>
      </c>
      <c r="AO390" s="10">
        <v>0</v>
      </c>
      <c r="AP390" s="10">
        <v>0</v>
      </c>
      <c r="AQ390" s="10">
        <v>899</v>
      </c>
      <c r="AR390" s="10">
        <f t="shared" si="64"/>
        <v>2776</v>
      </c>
      <c r="AS390" s="10" t="s">
        <v>44</v>
      </c>
      <c r="AT390" s="10" t="s">
        <v>45</v>
      </c>
      <c r="AU390" s="18" t="s">
        <v>46</v>
      </c>
      <c r="AV390" s="10"/>
      <c r="AW390" s="46">
        <f t="shared" si="70"/>
        <v>0</v>
      </c>
      <c r="AX390" s="5">
        <f t="shared" si="65"/>
        <v>0</v>
      </c>
      <c r="AY390" s="10">
        <f>AY9</f>
        <v>0</v>
      </c>
      <c r="AZ390" s="5">
        <f t="shared" si="73"/>
        <v>0</v>
      </c>
      <c r="BA390" s="10">
        <v>4.3600000000000003</v>
      </c>
      <c r="BB390" s="5">
        <f t="shared" si="72"/>
        <v>52.320000000000007</v>
      </c>
      <c r="BC390" s="6">
        <v>4.2689999999999999E-2</v>
      </c>
      <c r="BD390" s="5">
        <f t="shared" si="66"/>
        <v>118.50744</v>
      </c>
      <c r="BE390" s="5"/>
      <c r="BF390" s="5"/>
      <c r="BG390" s="7">
        <f t="shared" si="67"/>
        <v>170.82744000000002</v>
      </c>
      <c r="BH390" s="7">
        <f t="shared" si="68"/>
        <v>39.290311200000005</v>
      </c>
      <c r="BI390" s="7">
        <f t="shared" si="69"/>
        <v>210.11775120000004</v>
      </c>
    </row>
    <row r="391" spans="1:61" s="19" customFormat="1">
      <c r="A391" s="11" t="s">
        <v>2432</v>
      </c>
      <c r="B391" s="10" t="s">
        <v>1769</v>
      </c>
      <c r="C391" s="10" t="s">
        <v>25</v>
      </c>
      <c r="D391" s="10" t="s">
        <v>26</v>
      </c>
      <c r="E391" s="10" t="s">
        <v>26</v>
      </c>
      <c r="F391" s="10" t="s">
        <v>744</v>
      </c>
      <c r="G391" s="18" t="s">
        <v>1770</v>
      </c>
      <c r="H391" s="10"/>
      <c r="I391" s="18" t="s">
        <v>29</v>
      </c>
      <c r="J391" s="10" t="s">
        <v>1771</v>
      </c>
      <c r="K391" s="18" t="s">
        <v>25</v>
      </c>
      <c r="L391" s="10" t="s">
        <v>26</v>
      </c>
      <c r="M391" s="10" t="s">
        <v>26</v>
      </c>
      <c r="N391" s="10" t="s">
        <v>744</v>
      </c>
      <c r="O391" s="18" t="s">
        <v>1770</v>
      </c>
      <c r="P391" s="10"/>
      <c r="Q391" s="10" t="s">
        <v>1823</v>
      </c>
      <c r="R391" s="18" t="s">
        <v>1773</v>
      </c>
      <c r="S391" s="10" t="s">
        <v>26</v>
      </c>
      <c r="T391" s="10" t="s">
        <v>26</v>
      </c>
      <c r="U391" s="10" t="s">
        <v>1774</v>
      </c>
      <c r="V391" s="18" t="s">
        <v>759</v>
      </c>
      <c r="W391" s="18" t="s">
        <v>193</v>
      </c>
      <c r="X391" s="18" t="s">
        <v>1824</v>
      </c>
      <c r="Y391" s="18" t="s">
        <v>1825</v>
      </c>
      <c r="Z391" s="10" t="s">
        <v>38</v>
      </c>
      <c r="AA391" s="10" t="s">
        <v>39</v>
      </c>
      <c r="AB391" s="10" t="s">
        <v>40</v>
      </c>
      <c r="AC391" s="10" t="s">
        <v>41</v>
      </c>
      <c r="AD391" s="18" t="s">
        <v>42</v>
      </c>
      <c r="AE391" s="10" t="s">
        <v>43</v>
      </c>
      <c r="AF391" s="10">
        <v>0</v>
      </c>
      <c r="AG391" s="10">
        <v>0</v>
      </c>
      <c r="AH391" s="10">
        <v>197</v>
      </c>
      <c r="AI391" s="10">
        <v>0</v>
      </c>
      <c r="AJ391" s="10">
        <v>219</v>
      </c>
      <c r="AK391" s="10">
        <v>0</v>
      </c>
      <c r="AL391" s="10">
        <v>219</v>
      </c>
      <c r="AM391" s="10">
        <v>0</v>
      </c>
      <c r="AN391" s="10">
        <v>219</v>
      </c>
      <c r="AO391" s="10">
        <v>0</v>
      </c>
      <c r="AP391" s="10">
        <v>0</v>
      </c>
      <c r="AQ391" s="10">
        <v>449</v>
      </c>
      <c r="AR391" s="10">
        <f t="shared" si="64"/>
        <v>1303</v>
      </c>
      <c r="AS391" s="10" t="s">
        <v>44</v>
      </c>
      <c r="AT391" s="10" t="s">
        <v>45</v>
      </c>
      <c r="AU391" s="18" t="s">
        <v>46</v>
      </c>
      <c r="AV391" s="10"/>
      <c r="AW391" s="46">
        <f t="shared" si="70"/>
        <v>0</v>
      </c>
      <c r="AX391" s="5">
        <f t="shared" si="65"/>
        <v>0</v>
      </c>
      <c r="AY391" s="10">
        <f>AY9</f>
        <v>0</v>
      </c>
      <c r="AZ391" s="5">
        <f t="shared" si="73"/>
        <v>0</v>
      </c>
      <c r="BA391" s="10">
        <v>4.3600000000000003</v>
      </c>
      <c r="BB391" s="5">
        <f t="shared" si="72"/>
        <v>52.320000000000007</v>
      </c>
      <c r="BC391" s="6">
        <v>4.2689999999999999E-2</v>
      </c>
      <c r="BD391" s="5">
        <f t="shared" si="66"/>
        <v>55.625070000000001</v>
      </c>
      <c r="BE391" s="5"/>
      <c r="BF391" s="5"/>
      <c r="BG391" s="7">
        <f t="shared" si="67"/>
        <v>107.94507000000002</v>
      </c>
      <c r="BH391" s="7">
        <f t="shared" si="68"/>
        <v>24.827366100000006</v>
      </c>
      <c r="BI391" s="7">
        <f t="shared" si="69"/>
        <v>132.77243610000002</v>
      </c>
    </row>
    <row r="392" spans="1:61" s="19" customFormat="1">
      <c r="A392" s="11" t="s">
        <v>2433</v>
      </c>
      <c r="B392" s="10" t="s">
        <v>1769</v>
      </c>
      <c r="C392" s="10" t="s">
        <v>25</v>
      </c>
      <c r="D392" s="10" t="s">
        <v>26</v>
      </c>
      <c r="E392" s="10" t="s">
        <v>26</v>
      </c>
      <c r="F392" s="10" t="s">
        <v>744</v>
      </c>
      <c r="G392" s="18" t="s">
        <v>1770</v>
      </c>
      <c r="H392" s="10"/>
      <c r="I392" s="18" t="s">
        <v>29</v>
      </c>
      <c r="J392" s="10" t="s">
        <v>1771</v>
      </c>
      <c r="K392" s="18" t="s">
        <v>25</v>
      </c>
      <c r="L392" s="10" t="s">
        <v>26</v>
      </c>
      <c r="M392" s="10" t="s">
        <v>26</v>
      </c>
      <c r="N392" s="10" t="s">
        <v>744</v>
      </c>
      <c r="O392" s="18" t="s">
        <v>1770</v>
      </c>
      <c r="P392" s="10"/>
      <c r="Q392" s="10" t="s">
        <v>1826</v>
      </c>
      <c r="R392" s="18" t="s">
        <v>1773</v>
      </c>
      <c r="S392" s="10" t="s">
        <v>26</v>
      </c>
      <c r="T392" s="10" t="s">
        <v>26</v>
      </c>
      <c r="U392" s="10" t="s">
        <v>1774</v>
      </c>
      <c r="V392" s="18" t="s">
        <v>759</v>
      </c>
      <c r="W392" s="18" t="s">
        <v>293</v>
      </c>
      <c r="X392" s="18" t="s">
        <v>1827</v>
      </c>
      <c r="Y392" s="18" t="s">
        <v>1828</v>
      </c>
      <c r="Z392" s="10" t="s">
        <v>38</v>
      </c>
      <c r="AA392" s="10" t="s">
        <v>39</v>
      </c>
      <c r="AB392" s="10" t="s">
        <v>40</v>
      </c>
      <c r="AC392" s="10" t="s">
        <v>41</v>
      </c>
      <c r="AD392" s="18" t="s">
        <v>42</v>
      </c>
      <c r="AE392" s="10" t="s">
        <v>43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0">
        <v>0</v>
      </c>
      <c r="AO392" s="10">
        <v>0</v>
      </c>
      <c r="AP392" s="10">
        <v>0</v>
      </c>
      <c r="AQ392" s="10">
        <v>0</v>
      </c>
      <c r="AR392" s="10">
        <f t="shared" si="64"/>
        <v>0</v>
      </c>
      <c r="AS392" s="10" t="s">
        <v>44</v>
      </c>
      <c r="AT392" s="10" t="s">
        <v>45</v>
      </c>
      <c r="AU392" s="18" t="s">
        <v>46</v>
      </c>
      <c r="AV392" s="10"/>
      <c r="AW392" s="46">
        <f t="shared" si="70"/>
        <v>0</v>
      </c>
      <c r="AX392" s="5">
        <f t="shared" si="65"/>
        <v>0</v>
      </c>
      <c r="AY392" s="10">
        <f>AY9</f>
        <v>0</v>
      </c>
      <c r="AZ392" s="5">
        <f t="shared" si="73"/>
        <v>0</v>
      </c>
      <c r="BA392" s="10">
        <v>4.3600000000000003</v>
      </c>
      <c r="BB392" s="5">
        <f t="shared" si="72"/>
        <v>52.320000000000007</v>
      </c>
      <c r="BC392" s="6">
        <v>4.2689999999999999E-2</v>
      </c>
      <c r="BD392" s="5">
        <f t="shared" si="66"/>
        <v>0</v>
      </c>
      <c r="BE392" s="5"/>
      <c r="BF392" s="5"/>
      <c r="BG392" s="7">
        <f t="shared" si="67"/>
        <v>52.320000000000007</v>
      </c>
      <c r="BH392" s="7">
        <f t="shared" si="68"/>
        <v>12.033600000000002</v>
      </c>
      <c r="BI392" s="7">
        <f t="shared" si="69"/>
        <v>64.353600000000014</v>
      </c>
    </row>
    <row r="393" spans="1:61" s="19" customFormat="1">
      <c r="A393" s="11" t="s">
        <v>2434</v>
      </c>
      <c r="B393" s="10" t="s">
        <v>1769</v>
      </c>
      <c r="C393" s="10" t="s">
        <v>25</v>
      </c>
      <c r="D393" s="10" t="s">
        <v>26</v>
      </c>
      <c r="E393" s="10" t="s">
        <v>26</v>
      </c>
      <c r="F393" s="10" t="s">
        <v>744</v>
      </c>
      <c r="G393" s="18" t="s">
        <v>1770</v>
      </c>
      <c r="H393" s="10"/>
      <c r="I393" s="18" t="s">
        <v>29</v>
      </c>
      <c r="J393" s="10" t="s">
        <v>1771</v>
      </c>
      <c r="K393" s="18" t="s">
        <v>25</v>
      </c>
      <c r="L393" s="10" t="s">
        <v>26</v>
      </c>
      <c r="M393" s="10" t="s">
        <v>26</v>
      </c>
      <c r="N393" s="10" t="s">
        <v>744</v>
      </c>
      <c r="O393" s="18" t="s">
        <v>1770</v>
      </c>
      <c r="P393" s="10"/>
      <c r="Q393" s="10" t="s">
        <v>1829</v>
      </c>
      <c r="R393" s="18" t="s">
        <v>1773</v>
      </c>
      <c r="S393" s="10" t="s">
        <v>26</v>
      </c>
      <c r="T393" s="10" t="s">
        <v>26</v>
      </c>
      <c r="U393" s="10" t="s">
        <v>1774</v>
      </c>
      <c r="V393" s="18" t="s">
        <v>759</v>
      </c>
      <c r="W393" s="18" t="s">
        <v>331</v>
      </c>
      <c r="X393" s="18" t="s">
        <v>1830</v>
      </c>
      <c r="Y393" s="18" t="s">
        <v>1831</v>
      </c>
      <c r="Z393" s="10" t="s">
        <v>38</v>
      </c>
      <c r="AA393" s="10" t="s">
        <v>39</v>
      </c>
      <c r="AB393" s="10" t="s">
        <v>40</v>
      </c>
      <c r="AC393" s="10" t="s">
        <v>41</v>
      </c>
      <c r="AD393" s="18" t="s">
        <v>42</v>
      </c>
      <c r="AE393" s="10" t="s">
        <v>43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f t="shared" ref="AR393:AR444" si="74">SUM(AF393:AQ393)</f>
        <v>0</v>
      </c>
      <c r="AS393" s="10" t="s">
        <v>44</v>
      </c>
      <c r="AT393" s="10" t="s">
        <v>45</v>
      </c>
      <c r="AU393" s="18" t="s">
        <v>46</v>
      </c>
      <c r="AV393" s="10"/>
      <c r="AW393" s="46">
        <f t="shared" si="70"/>
        <v>0</v>
      </c>
      <c r="AX393" s="5">
        <f t="shared" ref="AX393:AX444" si="75">AW393*AR393</f>
        <v>0</v>
      </c>
      <c r="AY393" s="10">
        <f>AY9</f>
        <v>0</v>
      </c>
      <c r="AZ393" s="5">
        <f t="shared" si="73"/>
        <v>0</v>
      </c>
      <c r="BA393" s="10">
        <v>4.3600000000000003</v>
      </c>
      <c r="BB393" s="5">
        <f t="shared" si="72"/>
        <v>52.320000000000007</v>
      </c>
      <c r="BC393" s="6">
        <v>4.2689999999999999E-2</v>
      </c>
      <c r="BD393" s="5">
        <f t="shared" ref="BD393:BD444" si="76">BC393*AR393</f>
        <v>0</v>
      </c>
      <c r="BE393" s="5"/>
      <c r="BF393" s="5"/>
      <c r="BG393" s="7">
        <f t="shared" ref="BG393:BG444" si="77">BD393+BB393+AZ393+AX393+BF393</f>
        <v>52.320000000000007</v>
      </c>
      <c r="BH393" s="7">
        <f t="shared" ref="BH393:BH444" si="78">BG393*0.23</f>
        <v>12.033600000000002</v>
      </c>
      <c r="BI393" s="7">
        <f t="shared" ref="BI393:BI444" si="79">BH393+BG393</f>
        <v>64.353600000000014</v>
      </c>
    </row>
    <row r="394" spans="1:61" s="19" customFormat="1">
      <c r="A394" s="11" t="s">
        <v>2435</v>
      </c>
      <c r="B394" s="10" t="s">
        <v>1769</v>
      </c>
      <c r="C394" s="10" t="s">
        <v>25</v>
      </c>
      <c r="D394" s="10" t="s">
        <v>26</v>
      </c>
      <c r="E394" s="10" t="s">
        <v>26</v>
      </c>
      <c r="F394" s="10" t="s">
        <v>744</v>
      </c>
      <c r="G394" s="18" t="s">
        <v>1770</v>
      </c>
      <c r="H394" s="10"/>
      <c r="I394" s="18" t="s">
        <v>29</v>
      </c>
      <c r="J394" s="10" t="s">
        <v>1771</v>
      </c>
      <c r="K394" s="18" t="s">
        <v>25</v>
      </c>
      <c r="L394" s="10" t="s">
        <v>26</v>
      </c>
      <c r="M394" s="10" t="s">
        <v>26</v>
      </c>
      <c r="N394" s="10" t="s">
        <v>744</v>
      </c>
      <c r="O394" s="18" t="s">
        <v>1770</v>
      </c>
      <c r="P394" s="10"/>
      <c r="Q394" s="10" t="s">
        <v>1832</v>
      </c>
      <c r="R394" s="18" t="s">
        <v>1773</v>
      </c>
      <c r="S394" s="10" t="s">
        <v>26</v>
      </c>
      <c r="T394" s="10" t="s">
        <v>26</v>
      </c>
      <c r="U394" s="10" t="s">
        <v>1774</v>
      </c>
      <c r="V394" s="18" t="s">
        <v>759</v>
      </c>
      <c r="W394" s="18" t="s">
        <v>57</v>
      </c>
      <c r="X394" s="18" t="s">
        <v>1833</v>
      </c>
      <c r="Y394" s="18" t="s">
        <v>1834</v>
      </c>
      <c r="Z394" s="10" t="s">
        <v>38</v>
      </c>
      <c r="AA394" s="10" t="s">
        <v>39</v>
      </c>
      <c r="AB394" s="10" t="s">
        <v>40</v>
      </c>
      <c r="AC394" s="10" t="s">
        <v>41</v>
      </c>
      <c r="AD394" s="18" t="s">
        <v>42</v>
      </c>
      <c r="AE394" s="10" t="s">
        <v>43</v>
      </c>
      <c r="AF394" s="10">
        <v>0</v>
      </c>
      <c r="AG394" s="10">
        <v>0</v>
      </c>
      <c r="AH394" s="10">
        <v>439</v>
      </c>
      <c r="AI394" s="10">
        <v>0</v>
      </c>
      <c r="AJ394" s="10">
        <v>439</v>
      </c>
      <c r="AK394" s="10">
        <v>0</v>
      </c>
      <c r="AL394" s="10">
        <v>439</v>
      </c>
      <c r="AM394" s="10">
        <v>0</v>
      </c>
      <c r="AN394" s="10">
        <v>439</v>
      </c>
      <c r="AO394" s="10">
        <v>0</v>
      </c>
      <c r="AP394" s="10">
        <v>0</v>
      </c>
      <c r="AQ394" s="10">
        <v>0</v>
      </c>
      <c r="AR394" s="10">
        <f t="shared" si="74"/>
        <v>1756</v>
      </c>
      <c r="AS394" s="10" t="s">
        <v>44</v>
      </c>
      <c r="AT394" s="10" t="s">
        <v>45</v>
      </c>
      <c r="AU394" s="18" t="s">
        <v>46</v>
      </c>
      <c r="AV394" s="10"/>
      <c r="AW394" s="46">
        <f t="shared" si="70"/>
        <v>0</v>
      </c>
      <c r="AX394" s="5">
        <f t="shared" si="75"/>
        <v>0</v>
      </c>
      <c r="AY394" s="10">
        <f>AY9</f>
        <v>0</v>
      </c>
      <c r="AZ394" s="5">
        <f t="shared" si="73"/>
        <v>0</v>
      </c>
      <c r="BA394" s="10">
        <v>4.3600000000000003</v>
      </c>
      <c r="BB394" s="5">
        <f t="shared" si="72"/>
        <v>52.320000000000007</v>
      </c>
      <c r="BC394" s="6">
        <v>4.2689999999999999E-2</v>
      </c>
      <c r="BD394" s="5">
        <f t="shared" si="76"/>
        <v>74.963639999999998</v>
      </c>
      <c r="BE394" s="5"/>
      <c r="BF394" s="5"/>
      <c r="BG394" s="7">
        <f t="shared" si="77"/>
        <v>127.28364000000001</v>
      </c>
      <c r="BH394" s="7">
        <f t="shared" si="78"/>
        <v>29.275237200000003</v>
      </c>
      <c r="BI394" s="7">
        <f t="shared" si="79"/>
        <v>156.55887720000001</v>
      </c>
    </row>
    <row r="395" spans="1:61" s="19" customFormat="1">
      <c r="A395" s="11" t="s">
        <v>2436</v>
      </c>
      <c r="B395" s="10" t="s">
        <v>1769</v>
      </c>
      <c r="C395" s="10" t="s">
        <v>25</v>
      </c>
      <c r="D395" s="10" t="s">
        <v>26</v>
      </c>
      <c r="E395" s="10" t="s">
        <v>26</v>
      </c>
      <c r="F395" s="10" t="s">
        <v>744</v>
      </c>
      <c r="G395" s="18" t="s">
        <v>1770</v>
      </c>
      <c r="H395" s="10"/>
      <c r="I395" s="18" t="s">
        <v>29</v>
      </c>
      <c r="J395" s="10" t="s">
        <v>1771</v>
      </c>
      <c r="K395" s="18" t="s">
        <v>25</v>
      </c>
      <c r="L395" s="10" t="s">
        <v>26</v>
      </c>
      <c r="M395" s="10" t="s">
        <v>26</v>
      </c>
      <c r="N395" s="10" t="s">
        <v>744</v>
      </c>
      <c r="O395" s="18" t="s">
        <v>1770</v>
      </c>
      <c r="P395" s="10"/>
      <c r="Q395" s="10" t="s">
        <v>1835</v>
      </c>
      <c r="R395" s="18" t="s">
        <v>1773</v>
      </c>
      <c r="S395" s="10" t="s">
        <v>26</v>
      </c>
      <c r="T395" s="10" t="s">
        <v>26</v>
      </c>
      <c r="U395" s="10" t="s">
        <v>1774</v>
      </c>
      <c r="V395" s="18" t="s">
        <v>759</v>
      </c>
      <c r="W395" s="18" t="s">
        <v>346</v>
      </c>
      <c r="X395" s="18" t="s">
        <v>1836</v>
      </c>
      <c r="Y395" s="18" t="s">
        <v>1837</v>
      </c>
      <c r="Z395" s="10" t="s">
        <v>38</v>
      </c>
      <c r="AA395" s="10" t="s">
        <v>39</v>
      </c>
      <c r="AB395" s="10" t="s">
        <v>40</v>
      </c>
      <c r="AC395" s="10" t="s">
        <v>41</v>
      </c>
      <c r="AD395" s="18" t="s">
        <v>42</v>
      </c>
      <c r="AE395" s="10" t="s">
        <v>43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483</v>
      </c>
      <c r="AR395" s="10">
        <f t="shared" si="74"/>
        <v>483</v>
      </c>
      <c r="AS395" s="10" t="s">
        <v>44</v>
      </c>
      <c r="AT395" s="10" t="s">
        <v>45</v>
      </c>
      <c r="AU395" s="18" t="s">
        <v>46</v>
      </c>
      <c r="AV395" s="10"/>
      <c r="AW395" s="46">
        <f t="shared" ref="AW395:AW444" si="80">AW394</f>
        <v>0</v>
      </c>
      <c r="AX395" s="5">
        <f t="shared" si="75"/>
        <v>0</v>
      </c>
      <c r="AY395" s="10">
        <f>AY9</f>
        <v>0</v>
      </c>
      <c r="AZ395" s="5">
        <f t="shared" si="73"/>
        <v>0</v>
      </c>
      <c r="BA395" s="10">
        <v>4.3600000000000003</v>
      </c>
      <c r="BB395" s="5">
        <f t="shared" si="72"/>
        <v>52.320000000000007</v>
      </c>
      <c r="BC395" s="6">
        <v>4.2689999999999999E-2</v>
      </c>
      <c r="BD395" s="5">
        <f t="shared" si="76"/>
        <v>20.61927</v>
      </c>
      <c r="BE395" s="5"/>
      <c r="BF395" s="5"/>
      <c r="BG395" s="7">
        <f t="shared" si="77"/>
        <v>72.939270000000008</v>
      </c>
      <c r="BH395" s="7">
        <f t="shared" si="78"/>
        <v>16.776032100000002</v>
      </c>
      <c r="BI395" s="7">
        <f t="shared" si="79"/>
        <v>89.715302100000002</v>
      </c>
    </row>
    <row r="396" spans="1:61" s="19" customFormat="1">
      <c r="A396" s="11" t="s">
        <v>2437</v>
      </c>
      <c r="B396" s="10" t="s">
        <v>1769</v>
      </c>
      <c r="C396" s="10" t="s">
        <v>25</v>
      </c>
      <c r="D396" s="10" t="s">
        <v>26</v>
      </c>
      <c r="E396" s="10" t="s">
        <v>26</v>
      </c>
      <c r="F396" s="10" t="s">
        <v>744</v>
      </c>
      <c r="G396" s="18" t="s">
        <v>1770</v>
      </c>
      <c r="H396" s="10"/>
      <c r="I396" s="18" t="s">
        <v>29</v>
      </c>
      <c r="J396" s="10" t="s">
        <v>1771</v>
      </c>
      <c r="K396" s="18" t="s">
        <v>25</v>
      </c>
      <c r="L396" s="10" t="s">
        <v>26</v>
      </c>
      <c r="M396" s="10" t="s">
        <v>26</v>
      </c>
      <c r="N396" s="10" t="s">
        <v>744</v>
      </c>
      <c r="O396" s="18" t="s">
        <v>1770</v>
      </c>
      <c r="P396" s="10"/>
      <c r="Q396" s="10" t="s">
        <v>1838</v>
      </c>
      <c r="R396" s="18" t="s">
        <v>1773</v>
      </c>
      <c r="S396" s="10" t="s">
        <v>26</v>
      </c>
      <c r="T396" s="10" t="s">
        <v>26</v>
      </c>
      <c r="U396" s="10" t="s">
        <v>1774</v>
      </c>
      <c r="V396" s="18" t="s">
        <v>759</v>
      </c>
      <c r="W396" s="18" t="s">
        <v>290</v>
      </c>
      <c r="X396" s="18" t="s">
        <v>1839</v>
      </c>
      <c r="Y396" s="18" t="s">
        <v>1840</v>
      </c>
      <c r="Z396" s="10" t="s">
        <v>38</v>
      </c>
      <c r="AA396" s="10" t="s">
        <v>39</v>
      </c>
      <c r="AB396" s="10" t="s">
        <v>40</v>
      </c>
      <c r="AC396" s="10" t="s">
        <v>41</v>
      </c>
      <c r="AD396" s="18" t="s">
        <v>42</v>
      </c>
      <c r="AE396" s="10" t="s">
        <v>43</v>
      </c>
      <c r="AF396" s="10">
        <v>0</v>
      </c>
      <c r="AG396" s="10">
        <v>0</v>
      </c>
      <c r="AH396" s="10">
        <v>55</v>
      </c>
      <c r="AI396" s="10">
        <v>0</v>
      </c>
      <c r="AJ396" s="10">
        <v>55</v>
      </c>
      <c r="AK396" s="10">
        <v>0</v>
      </c>
      <c r="AL396" s="10">
        <v>55</v>
      </c>
      <c r="AM396" s="10">
        <v>0</v>
      </c>
      <c r="AN396" s="10">
        <v>55</v>
      </c>
      <c r="AO396" s="10">
        <v>0</v>
      </c>
      <c r="AP396" s="10">
        <v>0</v>
      </c>
      <c r="AQ396" s="10">
        <v>0</v>
      </c>
      <c r="AR396" s="10">
        <f t="shared" si="74"/>
        <v>220</v>
      </c>
      <c r="AS396" s="10" t="s">
        <v>44</v>
      </c>
      <c r="AT396" s="10" t="s">
        <v>45</v>
      </c>
      <c r="AU396" s="18" t="s">
        <v>46</v>
      </c>
      <c r="AV396" s="10"/>
      <c r="AW396" s="46">
        <f t="shared" si="80"/>
        <v>0</v>
      </c>
      <c r="AX396" s="5">
        <f t="shared" si="75"/>
        <v>0</v>
      </c>
      <c r="AY396" s="10">
        <f>AY9</f>
        <v>0</v>
      </c>
      <c r="AZ396" s="5">
        <f t="shared" si="73"/>
        <v>0</v>
      </c>
      <c r="BA396" s="10">
        <v>4.3600000000000003</v>
      </c>
      <c r="BB396" s="5">
        <f t="shared" si="72"/>
        <v>52.320000000000007</v>
      </c>
      <c r="BC396" s="6">
        <v>4.2689999999999999E-2</v>
      </c>
      <c r="BD396" s="5">
        <f t="shared" si="76"/>
        <v>9.3917999999999999</v>
      </c>
      <c r="BE396" s="5"/>
      <c r="BF396" s="5"/>
      <c r="BG396" s="7">
        <f t="shared" si="77"/>
        <v>61.711800000000011</v>
      </c>
      <c r="BH396" s="7">
        <f t="shared" si="78"/>
        <v>14.193714000000003</v>
      </c>
      <c r="BI396" s="7">
        <f t="shared" si="79"/>
        <v>75.905514000000011</v>
      </c>
    </row>
    <row r="397" spans="1:61" s="19" customFormat="1">
      <c r="A397" s="11" t="s">
        <v>2438</v>
      </c>
      <c r="B397" s="10" t="s">
        <v>1769</v>
      </c>
      <c r="C397" s="10" t="s">
        <v>25</v>
      </c>
      <c r="D397" s="10" t="s">
        <v>26</v>
      </c>
      <c r="E397" s="10" t="s">
        <v>26</v>
      </c>
      <c r="F397" s="10" t="s">
        <v>744</v>
      </c>
      <c r="G397" s="18" t="s">
        <v>1770</v>
      </c>
      <c r="H397" s="10"/>
      <c r="I397" s="18" t="s">
        <v>29</v>
      </c>
      <c r="J397" s="10" t="s">
        <v>1771</v>
      </c>
      <c r="K397" s="18" t="s">
        <v>25</v>
      </c>
      <c r="L397" s="10" t="s">
        <v>26</v>
      </c>
      <c r="M397" s="10" t="s">
        <v>26</v>
      </c>
      <c r="N397" s="10" t="s">
        <v>744</v>
      </c>
      <c r="O397" s="18" t="s">
        <v>1770</v>
      </c>
      <c r="P397" s="10"/>
      <c r="Q397" s="10" t="s">
        <v>1841</v>
      </c>
      <c r="R397" s="18" t="s">
        <v>1773</v>
      </c>
      <c r="S397" s="10" t="s">
        <v>26</v>
      </c>
      <c r="T397" s="10" t="s">
        <v>26</v>
      </c>
      <c r="U397" s="10" t="s">
        <v>1774</v>
      </c>
      <c r="V397" s="18" t="s">
        <v>759</v>
      </c>
      <c r="W397" s="18" t="s">
        <v>418</v>
      </c>
      <c r="X397" s="18" t="s">
        <v>1842</v>
      </c>
      <c r="Y397" s="18" t="s">
        <v>1843</v>
      </c>
      <c r="Z397" s="10" t="s">
        <v>38</v>
      </c>
      <c r="AA397" s="10" t="s">
        <v>39</v>
      </c>
      <c r="AB397" s="10" t="s">
        <v>40</v>
      </c>
      <c r="AC397" s="10" t="s">
        <v>41</v>
      </c>
      <c r="AD397" s="18" t="s">
        <v>42</v>
      </c>
      <c r="AE397" s="10" t="s">
        <v>43</v>
      </c>
      <c r="AF397" s="10">
        <v>0</v>
      </c>
      <c r="AG397" s="10">
        <v>0</v>
      </c>
      <c r="AH397" s="10">
        <v>11</v>
      </c>
      <c r="AI397" s="10">
        <v>0</v>
      </c>
      <c r="AJ397" s="10">
        <v>11</v>
      </c>
      <c r="AK397" s="10">
        <v>0</v>
      </c>
      <c r="AL397" s="10">
        <v>11</v>
      </c>
      <c r="AM397" s="10">
        <v>0</v>
      </c>
      <c r="AN397" s="10">
        <v>11</v>
      </c>
      <c r="AO397" s="10">
        <v>0</v>
      </c>
      <c r="AP397" s="10">
        <v>0</v>
      </c>
      <c r="AQ397" s="10">
        <v>0</v>
      </c>
      <c r="AR397" s="10">
        <f t="shared" si="74"/>
        <v>44</v>
      </c>
      <c r="AS397" s="10" t="s">
        <v>44</v>
      </c>
      <c r="AT397" s="10" t="s">
        <v>45</v>
      </c>
      <c r="AU397" s="18" t="s">
        <v>46</v>
      </c>
      <c r="AV397" s="10"/>
      <c r="AW397" s="46">
        <f t="shared" si="80"/>
        <v>0</v>
      </c>
      <c r="AX397" s="5">
        <f t="shared" si="75"/>
        <v>0</v>
      </c>
      <c r="AY397" s="10">
        <f>AY9</f>
        <v>0</v>
      </c>
      <c r="AZ397" s="5">
        <f t="shared" si="73"/>
        <v>0</v>
      </c>
      <c r="BA397" s="10">
        <v>4.3600000000000003</v>
      </c>
      <c r="BB397" s="5">
        <f t="shared" si="72"/>
        <v>52.320000000000007</v>
      </c>
      <c r="BC397" s="6">
        <v>4.2689999999999999E-2</v>
      </c>
      <c r="BD397" s="5">
        <f t="shared" si="76"/>
        <v>1.87836</v>
      </c>
      <c r="BE397" s="5"/>
      <c r="BF397" s="5"/>
      <c r="BG397" s="7">
        <f t="shared" si="77"/>
        <v>54.198360000000008</v>
      </c>
      <c r="BH397" s="7">
        <f t="shared" si="78"/>
        <v>12.465622800000002</v>
      </c>
      <c r="BI397" s="7">
        <f t="shared" si="79"/>
        <v>66.663982800000014</v>
      </c>
    </row>
    <row r="398" spans="1:61" s="19" customFormat="1">
      <c r="A398" s="11" t="s">
        <v>2439</v>
      </c>
      <c r="B398" s="10" t="s">
        <v>1769</v>
      </c>
      <c r="C398" s="10" t="s">
        <v>25</v>
      </c>
      <c r="D398" s="10" t="s">
        <v>26</v>
      </c>
      <c r="E398" s="10" t="s">
        <v>26</v>
      </c>
      <c r="F398" s="10" t="s">
        <v>744</v>
      </c>
      <c r="G398" s="18" t="s">
        <v>1770</v>
      </c>
      <c r="H398" s="10"/>
      <c r="I398" s="18" t="s">
        <v>29</v>
      </c>
      <c r="J398" s="10" t="s">
        <v>1771</v>
      </c>
      <c r="K398" s="18" t="s">
        <v>25</v>
      </c>
      <c r="L398" s="10" t="s">
        <v>26</v>
      </c>
      <c r="M398" s="10" t="s">
        <v>26</v>
      </c>
      <c r="N398" s="10" t="s">
        <v>744</v>
      </c>
      <c r="O398" s="18" t="s">
        <v>1770</v>
      </c>
      <c r="P398" s="10"/>
      <c r="Q398" s="10" t="s">
        <v>1844</v>
      </c>
      <c r="R398" s="18" t="s">
        <v>1773</v>
      </c>
      <c r="S398" s="10" t="s">
        <v>26</v>
      </c>
      <c r="T398" s="10" t="s">
        <v>26</v>
      </c>
      <c r="U398" s="10" t="s">
        <v>1774</v>
      </c>
      <c r="V398" s="18" t="s">
        <v>759</v>
      </c>
      <c r="W398" s="18" t="s">
        <v>200</v>
      </c>
      <c r="X398" s="18" t="s">
        <v>1845</v>
      </c>
      <c r="Y398" s="18" t="s">
        <v>1846</v>
      </c>
      <c r="Z398" s="10" t="s">
        <v>38</v>
      </c>
      <c r="AA398" s="10" t="s">
        <v>39</v>
      </c>
      <c r="AB398" s="10" t="s">
        <v>40</v>
      </c>
      <c r="AC398" s="10" t="s">
        <v>41</v>
      </c>
      <c r="AD398" s="18" t="s">
        <v>42</v>
      </c>
      <c r="AE398" s="10" t="s">
        <v>43</v>
      </c>
      <c r="AF398" s="10">
        <v>0</v>
      </c>
      <c r="AG398" s="10">
        <v>0</v>
      </c>
      <c r="AH398" s="10">
        <v>44</v>
      </c>
      <c r="AI398" s="10">
        <v>0</v>
      </c>
      <c r="AJ398" s="10">
        <v>44</v>
      </c>
      <c r="AK398" s="10">
        <v>0</v>
      </c>
      <c r="AL398" s="10">
        <v>44</v>
      </c>
      <c r="AM398" s="10">
        <v>0</v>
      </c>
      <c r="AN398" s="10">
        <v>44</v>
      </c>
      <c r="AO398" s="10">
        <v>0</v>
      </c>
      <c r="AP398" s="10">
        <v>0</v>
      </c>
      <c r="AQ398" s="10">
        <v>56</v>
      </c>
      <c r="AR398" s="10">
        <f t="shared" si="74"/>
        <v>232</v>
      </c>
      <c r="AS398" s="10" t="s">
        <v>44</v>
      </c>
      <c r="AT398" s="10" t="s">
        <v>45</v>
      </c>
      <c r="AU398" s="18" t="s">
        <v>46</v>
      </c>
      <c r="AV398" s="10"/>
      <c r="AW398" s="46">
        <f t="shared" si="80"/>
        <v>0</v>
      </c>
      <c r="AX398" s="5">
        <f t="shared" si="75"/>
        <v>0</v>
      </c>
      <c r="AY398" s="10">
        <f>AY9</f>
        <v>0</v>
      </c>
      <c r="AZ398" s="5">
        <f t="shared" si="73"/>
        <v>0</v>
      </c>
      <c r="BA398" s="10">
        <v>4.3600000000000003</v>
      </c>
      <c r="BB398" s="5">
        <f t="shared" si="72"/>
        <v>52.320000000000007</v>
      </c>
      <c r="BC398" s="6">
        <v>4.2689999999999999E-2</v>
      </c>
      <c r="BD398" s="5">
        <f t="shared" si="76"/>
        <v>9.9040800000000004</v>
      </c>
      <c r="BE398" s="5"/>
      <c r="BF398" s="5"/>
      <c r="BG398" s="7">
        <f t="shared" si="77"/>
        <v>62.224080000000008</v>
      </c>
      <c r="BH398" s="7">
        <f t="shared" si="78"/>
        <v>14.311538400000002</v>
      </c>
      <c r="BI398" s="7">
        <f t="shared" si="79"/>
        <v>76.535618400000004</v>
      </c>
    </row>
    <row r="399" spans="1:61" s="19" customFormat="1">
      <c r="A399" s="11" t="s">
        <v>2440</v>
      </c>
      <c r="B399" s="10" t="s">
        <v>1769</v>
      </c>
      <c r="C399" s="10" t="s">
        <v>25</v>
      </c>
      <c r="D399" s="10" t="s">
        <v>26</v>
      </c>
      <c r="E399" s="10" t="s">
        <v>26</v>
      </c>
      <c r="F399" s="10" t="s">
        <v>744</v>
      </c>
      <c r="G399" s="18" t="s">
        <v>1770</v>
      </c>
      <c r="H399" s="10"/>
      <c r="I399" s="18" t="s">
        <v>29</v>
      </c>
      <c r="J399" s="10" t="s">
        <v>1771</v>
      </c>
      <c r="K399" s="18" t="s">
        <v>25</v>
      </c>
      <c r="L399" s="10" t="s">
        <v>26</v>
      </c>
      <c r="M399" s="10" t="s">
        <v>26</v>
      </c>
      <c r="N399" s="10" t="s">
        <v>744</v>
      </c>
      <c r="O399" s="18" t="s">
        <v>1770</v>
      </c>
      <c r="P399" s="10"/>
      <c r="Q399" s="10" t="s">
        <v>1847</v>
      </c>
      <c r="R399" s="18" t="s">
        <v>1848</v>
      </c>
      <c r="S399" s="10" t="s">
        <v>26</v>
      </c>
      <c r="T399" s="10" t="s">
        <v>26</v>
      </c>
      <c r="U399" s="10" t="s">
        <v>1849</v>
      </c>
      <c r="V399" s="18" t="s">
        <v>320</v>
      </c>
      <c r="W399" s="18" t="s">
        <v>123</v>
      </c>
      <c r="X399" s="18" t="s">
        <v>1850</v>
      </c>
      <c r="Y399" s="18" t="s">
        <v>1851</v>
      </c>
      <c r="Z399" s="10" t="s">
        <v>38</v>
      </c>
      <c r="AA399" s="10" t="s">
        <v>39</v>
      </c>
      <c r="AB399" s="10" t="s">
        <v>40</v>
      </c>
      <c r="AC399" s="10" t="s">
        <v>41</v>
      </c>
      <c r="AD399" s="18" t="s">
        <v>42</v>
      </c>
      <c r="AE399" s="10" t="s">
        <v>43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f t="shared" si="74"/>
        <v>0</v>
      </c>
      <c r="AS399" s="10" t="s">
        <v>44</v>
      </c>
      <c r="AT399" s="10" t="s">
        <v>45</v>
      </c>
      <c r="AU399" s="10"/>
      <c r="AV399" s="10"/>
      <c r="AW399" s="46">
        <f t="shared" si="80"/>
        <v>0</v>
      </c>
      <c r="AX399" s="5">
        <f t="shared" si="75"/>
        <v>0</v>
      </c>
      <c r="AY399" s="10">
        <f>AY9</f>
        <v>0</v>
      </c>
      <c r="AZ399" s="5">
        <f t="shared" si="73"/>
        <v>0</v>
      </c>
      <c r="BA399" s="10">
        <v>4.3600000000000003</v>
      </c>
      <c r="BB399" s="5">
        <f t="shared" si="72"/>
        <v>52.320000000000007</v>
      </c>
      <c r="BC399" s="6">
        <v>4.2689999999999999E-2</v>
      </c>
      <c r="BD399" s="5">
        <f t="shared" si="76"/>
        <v>0</v>
      </c>
      <c r="BE399" s="5"/>
      <c r="BF399" s="5"/>
      <c r="BG399" s="7">
        <f t="shared" si="77"/>
        <v>52.320000000000007</v>
      </c>
      <c r="BH399" s="7">
        <f t="shared" si="78"/>
        <v>12.033600000000002</v>
      </c>
      <c r="BI399" s="7">
        <f t="shared" si="79"/>
        <v>64.353600000000014</v>
      </c>
    </row>
    <row r="400" spans="1:61" s="19" customFormat="1">
      <c r="A400" s="11" t="s">
        <v>2441</v>
      </c>
      <c r="B400" s="10" t="s">
        <v>1769</v>
      </c>
      <c r="C400" s="10" t="s">
        <v>25</v>
      </c>
      <c r="D400" s="10" t="s">
        <v>26</v>
      </c>
      <c r="E400" s="10" t="s">
        <v>26</v>
      </c>
      <c r="F400" s="10" t="s">
        <v>744</v>
      </c>
      <c r="G400" s="18" t="s">
        <v>1770</v>
      </c>
      <c r="H400" s="10"/>
      <c r="I400" s="18" t="s">
        <v>29</v>
      </c>
      <c r="J400" s="10" t="s">
        <v>1771</v>
      </c>
      <c r="K400" s="18" t="s">
        <v>25</v>
      </c>
      <c r="L400" s="10" t="s">
        <v>26</v>
      </c>
      <c r="M400" s="10" t="s">
        <v>26</v>
      </c>
      <c r="N400" s="10" t="s">
        <v>744</v>
      </c>
      <c r="O400" s="18" t="s">
        <v>1770</v>
      </c>
      <c r="P400" s="10"/>
      <c r="Q400" s="10" t="s">
        <v>1852</v>
      </c>
      <c r="R400" s="18" t="s">
        <v>1577</v>
      </c>
      <c r="S400" s="10" t="s">
        <v>26</v>
      </c>
      <c r="T400" s="10" t="s">
        <v>26</v>
      </c>
      <c r="U400" s="10" t="s">
        <v>1578</v>
      </c>
      <c r="V400" s="18" t="s">
        <v>1428</v>
      </c>
      <c r="W400" s="10"/>
      <c r="X400" s="18" t="s">
        <v>1853</v>
      </c>
      <c r="Y400" s="18" t="s">
        <v>1854</v>
      </c>
      <c r="Z400" s="10" t="s">
        <v>38</v>
      </c>
      <c r="AA400" s="10" t="s">
        <v>39</v>
      </c>
      <c r="AB400" s="10" t="s">
        <v>40</v>
      </c>
      <c r="AC400" s="10" t="s">
        <v>41</v>
      </c>
      <c r="AD400" s="18" t="s">
        <v>42</v>
      </c>
      <c r="AE400" s="10" t="s">
        <v>43</v>
      </c>
      <c r="AF400" s="10">
        <v>0</v>
      </c>
      <c r="AG400" s="10">
        <v>0</v>
      </c>
      <c r="AH400" s="10">
        <v>0</v>
      </c>
      <c r="AI400" s="10">
        <v>7668</v>
      </c>
      <c r="AJ400" s="10">
        <v>0</v>
      </c>
      <c r="AK400" s="10">
        <v>0</v>
      </c>
      <c r="AL400" s="10">
        <v>4193</v>
      </c>
      <c r="AM400" s="10">
        <v>0</v>
      </c>
      <c r="AN400" s="10">
        <v>0</v>
      </c>
      <c r="AO400" s="10">
        <v>0</v>
      </c>
      <c r="AP400" s="10">
        <v>0</v>
      </c>
      <c r="AQ400" s="10">
        <v>1984</v>
      </c>
      <c r="AR400" s="10">
        <f t="shared" si="74"/>
        <v>13845</v>
      </c>
      <c r="AS400" s="10" t="s">
        <v>304</v>
      </c>
      <c r="AT400" s="10" t="s">
        <v>45</v>
      </c>
      <c r="AU400" s="18" t="s">
        <v>46</v>
      </c>
      <c r="AV400" s="10"/>
      <c r="AW400" s="46">
        <f t="shared" si="80"/>
        <v>0</v>
      </c>
      <c r="AX400" s="5">
        <f t="shared" si="75"/>
        <v>0</v>
      </c>
      <c r="AY400" s="10">
        <f>H6</f>
        <v>0</v>
      </c>
      <c r="AZ400" s="5">
        <f t="shared" si="73"/>
        <v>0</v>
      </c>
      <c r="BA400" s="10">
        <v>9.48</v>
      </c>
      <c r="BB400" s="5">
        <f t="shared" si="72"/>
        <v>113.76</v>
      </c>
      <c r="BC400" s="6">
        <v>3.5580000000000001E-2</v>
      </c>
      <c r="BD400" s="5">
        <f t="shared" si="76"/>
        <v>492.60509999999999</v>
      </c>
      <c r="BE400" s="5"/>
      <c r="BF400" s="5"/>
      <c r="BG400" s="7">
        <f t="shared" si="77"/>
        <v>606.36509999999998</v>
      </c>
      <c r="BH400" s="7">
        <f t="shared" si="78"/>
        <v>139.46397300000001</v>
      </c>
      <c r="BI400" s="7">
        <f t="shared" si="79"/>
        <v>745.82907299999999</v>
      </c>
    </row>
    <row r="401" spans="1:61" s="19" customFormat="1">
      <c r="A401" s="11" t="s">
        <v>2442</v>
      </c>
      <c r="B401" s="10" t="s">
        <v>1769</v>
      </c>
      <c r="C401" s="10" t="s">
        <v>25</v>
      </c>
      <c r="D401" s="10" t="s">
        <v>26</v>
      </c>
      <c r="E401" s="10" t="s">
        <v>26</v>
      </c>
      <c r="F401" s="10" t="s">
        <v>744</v>
      </c>
      <c r="G401" s="18" t="s">
        <v>1770</v>
      </c>
      <c r="H401" s="10"/>
      <c r="I401" s="18" t="s">
        <v>29</v>
      </c>
      <c r="J401" s="10" t="s">
        <v>1771</v>
      </c>
      <c r="K401" s="18" t="s">
        <v>25</v>
      </c>
      <c r="L401" s="10" t="s">
        <v>26</v>
      </c>
      <c r="M401" s="10" t="s">
        <v>26</v>
      </c>
      <c r="N401" s="10" t="s">
        <v>744</v>
      </c>
      <c r="O401" s="18" t="s">
        <v>1770</v>
      </c>
      <c r="P401" s="10"/>
      <c r="Q401" s="10" t="s">
        <v>1855</v>
      </c>
      <c r="R401" s="18" t="s">
        <v>1856</v>
      </c>
      <c r="S401" s="10" t="s">
        <v>26</v>
      </c>
      <c r="T401" s="10" t="s">
        <v>26</v>
      </c>
      <c r="U401" s="10" t="s">
        <v>1857</v>
      </c>
      <c r="V401" s="18" t="s">
        <v>535</v>
      </c>
      <c r="W401" s="10"/>
      <c r="X401" s="18" t="s">
        <v>1858</v>
      </c>
      <c r="Y401" s="18" t="s">
        <v>1859</v>
      </c>
      <c r="Z401" s="10" t="s">
        <v>38</v>
      </c>
      <c r="AA401" s="10" t="s">
        <v>39</v>
      </c>
      <c r="AB401" s="10" t="s">
        <v>40</v>
      </c>
      <c r="AC401" s="10" t="s">
        <v>41</v>
      </c>
      <c r="AD401" s="18" t="s">
        <v>42</v>
      </c>
      <c r="AE401" s="10" t="s">
        <v>43</v>
      </c>
      <c r="AF401" s="10">
        <v>2938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9587</v>
      </c>
      <c r="AO401" s="10">
        <v>0</v>
      </c>
      <c r="AP401" s="10">
        <v>0</v>
      </c>
      <c r="AQ401" s="10">
        <v>2730</v>
      </c>
      <c r="AR401" s="10">
        <f t="shared" si="74"/>
        <v>15255</v>
      </c>
      <c r="AS401" s="10" t="s">
        <v>304</v>
      </c>
      <c r="AT401" s="10" t="s">
        <v>45</v>
      </c>
      <c r="AU401" s="10"/>
      <c r="AV401" s="10"/>
      <c r="AW401" s="46">
        <f t="shared" si="80"/>
        <v>0</v>
      </c>
      <c r="AX401" s="5">
        <f t="shared" si="75"/>
        <v>0</v>
      </c>
      <c r="AY401" s="10">
        <f>H6</f>
        <v>0</v>
      </c>
      <c r="AZ401" s="5">
        <f t="shared" si="73"/>
        <v>0</v>
      </c>
      <c r="BA401" s="10">
        <v>9.48</v>
      </c>
      <c r="BB401" s="5">
        <f t="shared" si="72"/>
        <v>113.76</v>
      </c>
      <c r="BC401" s="6">
        <v>3.5580000000000001E-2</v>
      </c>
      <c r="BD401" s="5">
        <f t="shared" si="76"/>
        <v>542.77290000000005</v>
      </c>
      <c r="BE401" s="5"/>
      <c r="BF401" s="5"/>
      <c r="BG401" s="7">
        <f t="shared" si="77"/>
        <v>656.53290000000004</v>
      </c>
      <c r="BH401" s="7">
        <f t="shared" si="78"/>
        <v>151.00256700000003</v>
      </c>
      <c r="BI401" s="7">
        <f t="shared" si="79"/>
        <v>807.53546700000004</v>
      </c>
    </row>
    <row r="402" spans="1:61" s="19" customFormat="1">
      <c r="A402" s="11" t="s">
        <v>2443</v>
      </c>
      <c r="B402" s="10" t="s">
        <v>1769</v>
      </c>
      <c r="C402" s="10" t="s">
        <v>25</v>
      </c>
      <c r="D402" s="10" t="s">
        <v>26</v>
      </c>
      <c r="E402" s="10" t="s">
        <v>26</v>
      </c>
      <c r="F402" s="10" t="s">
        <v>744</v>
      </c>
      <c r="G402" s="18" t="s">
        <v>1770</v>
      </c>
      <c r="H402" s="10"/>
      <c r="I402" s="18" t="s">
        <v>29</v>
      </c>
      <c r="J402" s="10" t="s">
        <v>1771</v>
      </c>
      <c r="K402" s="18" t="s">
        <v>25</v>
      </c>
      <c r="L402" s="10" t="s">
        <v>26</v>
      </c>
      <c r="M402" s="10" t="s">
        <v>26</v>
      </c>
      <c r="N402" s="10" t="s">
        <v>744</v>
      </c>
      <c r="O402" s="18" t="s">
        <v>1770</v>
      </c>
      <c r="P402" s="10"/>
      <c r="Q402" s="10" t="s">
        <v>1860</v>
      </c>
      <c r="R402" s="18" t="s">
        <v>1861</v>
      </c>
      <c r="S402" s="10" t="s">
        <v>26</v>
      </c>
      <c r="T402" s="10" t="s">
        <v>26</v>
      </c>
      <c r="U402" s="10" t="s">
        <v>1862</v>
      </c>
      <c r="V402" s="18" t="s">
        <v>221</v>
      </c>
      <c r="W402" s="10"/>
      <c r="X402" s="18" t="s">
        <v>1863</v>
      </c>
      <c r="Y402" s="18" t="s">
        <v>1864</v>
      </c>
      <c r="Z402" s="10" t="s">
        <v>38</v>
      </c>
      <c r="AA402" s="10" t="s">
        <v>39</v>
      </c>
      <c r="AB402" s="10" t="s">
        <v>40</v>
      </c>
      <c r="AC402" s="10" t="s">
        <v>41</v>
      </c>
      <c r="AD402" s="18" t="s">
        <v>42</v>
      </c>
      <c r="AE402" s="10" t="s">
        <v>43</v>
      </c>
      <c r="AF402" s="10">
        <v>0</v>
      </c>
      <c r="AG402" s="10">
        <v>17439</v>
      </c>
      <c r="AH402" s="10">
        <v>0</v>
      </c>
      <c r="AI402" s="10">
        <v>15775</v>
      </c>
      <c r="AJ402" s="10">
        <v>0</v>
      </c>
      <c r="AK402" s="10">
        <v>7189</v>
      </c>
      <c r="AL402" s="10">
        <v>0</v>
      </c>
      <c r="AM402" s="10">
        <v>2743</v>
      </c>
      <c r="AN402" s="10">
        <v>0</v>
      </c>
      <c r="AO402" s="10">
        <v>2963</v>
      </c>
      <c r="AP402" s="10">
        <v>0</v>
      </c>
      <c r="AQ402" s="10">
        <v>8049</v>
      </c>
      <c r="AR402" s="10">
        <f t="shared" si="74"/>
        <v>54158</v>
      </c>
      <c r="AS402" s="10" t="s">
        <v>99</v>
      </c>
      <c r="AT402" s="10" t="s">
        <v>45</v>
      </c>
      <c r="AU402" s="18" t="s">
        <v>46</v>
      </c>
      <c r="AV402" s="10"/>
      <c r="AW402" s="46">
        <f t="shared" si="80"/>
        <v>0</v>
      </c>
      <c r="AX402" s="5">
        <f t="shared" si="75"/>
        <v>0</v>
      </c>
      <c r="AY402" s="10">
        <f>I6</f>
        <v>0</v>
      </c>
      <c r="AZ402" s="5">
        <f t="shared" si="73"/>
        <v>0</v>
      </c>
      <c r="BA402" s="10">
        <v>30.84</v>
      </c>
      <c r="BB402" s="5">
        <f t="shared" si="72"/>
        <v>370.08</v>
      </c>
      <c r="BC402" s="6">
        <v>3.3070000000000002E-2</v>
      </c>
      <c r="BD402" s="5">
        <f t="shared" si="76"/>
        <v>1791.0050600000002</v>
      </c>
      <c r="BE402" s="5"/>
      <c r="BF402" s="5"/>
      <c r="BG402" s="7">
        <f t="shared" si="77"/>
        <v>2161.0850600000003</v>
      </c>
      <c r="BH402" s="7">
        <f t="shared" si="78"/>
        <v>497.0495638000001</v>
      </c>
      <c r="BI402" s="7">
        <f t="shared" si="79"/>
        <v>2658.1346238000006</v>
      </c>
    </row>
    <row r="403" spans="1:61" s="19" customFormat="1">
      <c r="A403" s="11" t="s">
        <v>2444</v>
      </c>
      <c r="B403" s="10" t="s">
        <v>1769</v>
      </c>
      <c r="C403" s="10" t="s">
        <v>25</v>
      </c>
      <c r="D403" s="10" t="s">
        <v>26</v>
      </c>
      <c r="E403" s="10" t="s">
        <v>26</v>
      </c>
      <c r="F403" s="10" t="s">
        <v>744</v>
      </c>
      <c r="G403" s="18" t="s">
        <v>1770</v>
      </c>
      <c r="H403" s="10"/>
      <c r="I403" s="18" t="s">
        <v>29</v>
      </c>
      <c r="J403" s="10" t="s">
        <v>1771</v>
      </c>
      <c r="K403" s="18" t="s">
        <v>25</v>
      </c>
      <c r="L403" s="10" t="s">
        <v>26</v>
      </c>
      <c r="M403" s="10" t="s">
        <v>26</v>
      </c>
      <c r="N403" s="10" t="s">
        <v>744</v>
      </c>
      <c r="O403" s="18" t="s">
        <v>1770</v>
      </c>
      <c r="P403" s="10"/>
      <c r="Q403" s="10" t="s">
        <v>1865</v>
      </c>
      <c r="R403" s="18" t="s">
        <v>1861</v>
      </c>
      <c r="S403" s="10" t="s">
        <v>26</v>
      </c>
      <c r="T403" s="10" t="s">
        <v>26</v>
      </c>
      <c r="U403" s="10" t="s">
        <v>1862</v>
      </c>
      <c r="V403" s="18" t="s">
        <v>177</v>
      </c>
      <c r="W403" s="10"/>
      <c r="X403" s="18" t="s">
        <v>1866</v>
      </c>
      <c r="Y403" s="18" t="s">
        <v>1867</v>
      </c>
      <c r="Z403" s="10" t="s">
        <v>38</v>
      </c>
      <c r="AA403" s="10" t="s">
        <v>39</v>
      </c>
      <c r="AB403" s="10" t="s">
        <v>40</v>
      </c>
      <c r="AC403" s="10" t="s">
        <v>41</v>
      </c>
      <c r="AD403" s="18" t="s">
        <v>42</v>
      </c>
      <c r="AE403" s="10" t="s">
        <v>43</v>
      </c>
      <c r="AF403" s="10">
        <v>0</v>
      </c>
      <c r="AG403" s="10">
        <v>7445</v>
      </c>
      <c r="AH403" s="10">
        <v>0</v>
      </c>
      <c r="AI403" s="10">
        <v>7524</v>
      </c>
      <c r="AJ403" s="10">
        <v>0</v>
      </c>
      <c r="AK403" s="10">
        <v>7082</v>
      </c>
      <c r="AL403" s="10">
        <v>0</v>
      </c>
      <c r="AM403" s="10">
        <v>113</v>
      </c>
      <c r="AN403" s="10">
        <v>0</v>
      </c>
      <c r="AO403" s="10">
        <v>0</v>
      </c>
      <c r="AP403" s="10">
        <v>0</v>
      </c>
      <c r="AQ403" s="10">
        <v>0</v>
      </c>
      <c r="AR403" s="10">
        <f t="shared" si="74"/>
        <v>22164</v>
      </c>
      <c r="AS403" s="10" t="s">
        <v>99</v>
      </c>
      <c r="AT403" s="10" t="s">
        <v>45</v>
      </c>
      <c r="AU403" s="18" t="s">
        <v>46</v>
      </c>
      <c r="AV403" s="10"/>
      <c r="AW403" s="46">
        <f t="shared" si="80"/>
        <v>0</v>
      </c>
      <c r="AX403" s="5">
        <f t="shared" si="75"/>
        <v>0</v>
      </c>
      <c r="AY403" s="10">
        <f>I6</f>
        <v>0</v>
      </c>
      <c r="AZ403" s="5">
        <f t="shared" si="73"/>
        <v>0</v>
      </c>
      <c r="BA403" s="10">
        <v>30.84</v>
      </c>
      <c r="BB403" s="5">
        <f t="shared" si="72"/>
        <v>370.08</v>
      </c>
      <c r="BC403" s="6">
        <v>3.3070000000000002E-2</v>
      </c>
      <c r="BD403" s="5">
        <f t="shared" si="76"/>
        <v>732.96348</v>
      </c>
      <c r="BE403" s="5"/>
      <c r="BF403" s="5"/>
      <c r="BG403" s="7">
        <f t="shared" si="77"/>
        <v>1103.04348</v>
      </c>
      <c r="BH403" s="7">
        <f t="shared" si="78"/>
        <v>253.70000040000002</v>
      </c>
      <c r="BI403" s="7">
        <f t="shared" si="79"/>
        <v>1356.7434804</v>
      </c>
    </row>
    <row r="404" spans="1:61" s="19" customFormat="1">
      <c r="A404" s="11" t="s">
        <v>2445</v>
      </c>
      <c r="B404" s="10" t="s">
        <v>1769</v>
      </c>
      <c r="C404" s="10" t="s">
        <v>25</v>
      </c>
      <c r="D404" s="10" t="s">
        <v>26</v>
      </c>
      <c r="E404" s="10" t="s">
        <v>26</v>
      </c>
      <c r="F404" s="10" t="s">
        <v>744</v>
      </c>
      <c r="G404" s="18" t="s">
        <v>1770</v>
      </c>
      <c r="H404" s="10"/>
      <c r="I404" s="18" t="s">
        <v>29</v>
      </c>
      <c r="J404" s="10" t="s">
        <v>1771</v>
      </c>
      <c r="K404" s="18" t="s">
        <v>25</v>
      </c>
      <c r="L404" s="10" t="s">
        <v>26</v>
      </c>
      <c r="M404" s="10" t="s">
        <v>26</v>
      </c>
      <c r="N404" s="10" t="s">
        <v>744</v>
      </c>
      <c r="O404" s="18" t="s">
        <v>1770</v>
      </c>
      <c r="P404" s="10"/>
      <c r="Q404" s="10" t="s">
        <v>1868</v>
      </c>
      <c r="R404" s="18" t="s">
        <v>1869</v>
      </c>
      <c r="S404" s="10" t="s">
        <v>26</v>
      </c>
      <c r="T404" s="10" t="s">
        <v>26</v>
      </c>
      <c r="U404" s="10" t="s">
        <v>1870</v>
      </c>
      <c r="V404" s="18" t="s">
        <v>209</v>
      </c>
      <c r="W404" s="10"/>
      <c r="X404" s="18" t="s">
        <v>1871</v>
      </c>
      <c r="Y404" s="18" t="s">
        <v>1872</v>
      </c>
      <c r="Z404" s="10" t="s">
        <v>38</v>
      </c>
      <c r="AA404" s="10" t="s">
        <v>39</v>
      </c>
      <c r="AB404" s="10" t="s">
        <v>40</v>
      </c>
      <c r="AC404" s="10" t="s">
        <v>41</v>
      </c>
      <c r="AD404" s="18" t="s">
        <v>42</v>
      </c>
      <c r="AE404" s="10" t="s">
        <v>43</v>
      </c>
      <c r="AF404" s="10">
        <v>0</v>
      </c>
      <c r="AG404" s="10">
        <v>0</v>
      </c>
      <c r="AH404" s="10">
        <v>560</v>
      </c>
      <c r="AI404" s="10">
        <v>0</v>
      </c>
      <c r="AJ404" s="10">
        <v>3932</v>
      </c>
      <c r="AK404" s="10">
        <v>0</v>
      </c>
      <c r="AL404" s="10">
        <v>10701</v>
      </c>
      <c r="AM404" s="10">
        <v>0</v>
      </c>
      <c r="AN404" s="10">
        <v>3234</v>
      </c>
      <c r="AO404" s="10">
        <v>0</v>
      </c>
      <c r="AP404" s="10">
        <v>3355</v>
      </c>
      <c r="AQ404" s="10">
        <v>3743</v>
      </c>
      <c r="AR404" s="10">
        <f t="shared" si="74"/>
        <v>25525</v>
      </c>
      <c r="AS404" s="10" t="s">
        <v>99</v>
      </c>
      <c r="AT404" s="10" t="s">
        <v>45</v>
      </c>
      <c r="AU404" s="18" t="s">
        <v>46</v>
      </c>
      <c r="AV404" s="10"/>
      <c r="AW404" s="46">
        <f t="shared" si="80"/>
        <v>0</v>
      </c>
      <c r="AX404" s="5">
        <f t="shared" si="75"/>
        <v>0</v>
      </c>
      <c r="AY404" s="10">
        <f>I6</f>
        <v>0</v>
      </c>
      <c r="AZ404" s="5">
        <f t="shared" si="73"/>
        <v>0</v>
      </c>
      <c r="BA404" s="10">
        <v>30.84</v>
      </c>
      <c r="BB404" s="5">
        <f t="shared" si="72"/>
        <v>370.08</v>
      </c>
      <c r="BC404" s="6">
        <v>3.3070000000000002E-2</v>
      </c>
      <c r="BD404" s="5">
        <f t="shared" si="76"/>
        <v>844.11175000000003</v>
      </c>
      <c r="BE404" s="5"/>
      <c r="BF404" s="5"/>
      <c r="BG404" s="7">
        <f t="shared" si="77"/>
        <v>1214.19175</v>
      </c>
      <c r="BH404" s="7">
        <f t="shared" si="78"/>
        <v>279.26410249999998</v>
      </c>
      <c r="BI404" s="7">
        <f t="shared" si="79"/>
        <v>1493.4558525</v>
      </c>
    </row>
    <row r="405" spans="1:61" s="19" customFormat="1">
      <c r="A405" s="11" t="s">
        <v>2446</v>
      </c>
      <c r="B405" s="10" t="s">
        <v>1769</v>
      </c>
      <c r="C405" s="10" t="s">
        <v>25</v>
      </c>
      <c r="D405" s="10" t="s">
        <v>26</v>
      </c>
      <c r="E405" s="10" t="s">
        <v>26</v>
      </c>
      <c r="F405" s="10" t="s">
        <v>744</v>
      </c>
      <c r="G405" s="18" t="s">
        <v>1770</v>
      </c>
      <c r="H405" s="10"/>
      <c r="I405" s="18" t="s">
        <v>29</v>
      </c>
      <c r="J405" s="10" t="s">
        <v>1771</v>
      </c>
      <c r="K405" s="18" t="s">
        <v>25</v>
      </c>
      <c r="L405" s="10" t="s">
        <v>26</v>
      </c>
      <c r="M405" s="10" t="s">
        <v>26</v>
      </c>
      <c r="N405" s="10" t="s">
        <v>744</v>
      </c>
      <c r="O405" s="18" t="s">
        <v>1770</v>
      </c>
      <c r="P405" s="10"/>
      <c r="Q405" s="10" t="s">
        <v>1873</v>
      </c>
      <c r="R405" s="18" t="s">
        <v>1874</v>
      </c>
      <c r="S405" s="10" t="s">
        <v>26</v>
      </c>
      <c r="T405" s="10" t="s">
        <v>26</v>
      </c>
      <c r="U405" s="10" t="s">
        <v>1875</v>
      </c>
      <c r="V405" s="18" t="s">
        <v>1876</v>
      </c>
      <c r="W405" s="10"/>
      <c r="X405" s="18" t="s">
        <v>1877</v>
      </c>
      <c r="Y405" s="18" t="s">
        <v>1878</v>
      </c>
      <c r="Z405" s="10" t="s">
        <v>38</v>
      </c>
      <c r="AA405" s="10" t="s">
        <v>39</v>
      </c>
      <c r="AB405" s="10" t="s">
        <v>40</v>
      </c>
      <c r="AC405" s="10" t="s">
        <v>41</v>
      </c>
      <c r="AD405" s="18" t="s">
        <v>42</v>
      </c>
      <c r="AE405" s="10" t="s">
        <v>43</v>
      </c>
      <c r="AF405" s="10">
        <v>0</v>
      </c>
      <c r="AG405" s="10">
        <v>13734</v>
      </c>
      <c r="AH405" s="10">
        <v>0</v>
      </c>
      <c r="AI405" s="10">
        <v>10464</v>
      </c>
      <c r="AJ405" s="10">
        <v>0</v>
      </c>
      <c r="AK405" s="10">
        <v>325</v>
      </c>
      <c r="AL405" s="10">
        <v>0</v>
      </c>
      <c r="AM405" s="10">
        <v>327</v>
      </c>
      <c r="AN405" s="10">
        <v>0</v>
      </c>
      <c r="AO405" s="10">
        <v>2146</v>
      </c>
      <c r="AP405" s="10">
        <v>0</v>
      </c>
      <c r="AQ405" s="10">
        <v>15959</v>
      </c>
      <c r="AR405" s="10">
        <f t="shared" si="74"/>
        <v>42955</v>
      </c>
      <c r="AS405" s="10" t="s">
        <v>99</v>
      </c>
      <c r="AT405" s="10" t="s">
        <v>45</v>
      </c>
      <c r="AU405" s="10"/>
      <c r="AV405" s="10"/>
      <c r="AW405" s="46">
        <f t="shared" si="80"/>
        <v>0</v>
      </c>
      <c r="AX405" s="5">
        <f t="shared" si="75"/>
        <v>0</v>
      </c>
      <c r="AY405" s="10">
        <f>I6</f>
        <v>0</v>
      </c>
      <c r="AZ405" s="5">
        <f t="shared" si="73"/>
        <v>0</v>
      </c>
      <c r="BA405" s="10">
        <v>30.84</v>
      </c>
      <c r="BB405" s="5">
        <f t="shared" si="72"/>
        <v>370.08</v>
      </c>
      <c r="BC405" s="6">
        <v>3.3070000000000002E-2</v>
      </c>
      <c r="BD405" s="5">
        <f t="shared" si="76"/>
        <v>1420.5218500000001</v>
      </c>
      <c r="BE405" s="5"/>
      <c r="BF405" s="5"/>
      <c r="BG405" s="7">
        <f t="shared" si="77"/>
        <v>1790.60185</v>
      </c>
      <c r="BH405" s="7">
        <f t="shared" si="78"/>
        <v>411.83842550000003</v>
      </c>
      <c r="BI405" s="7">
        <f t="shared" si="79"/>
        <v>2202.4402755000001</v>
      </c>
    </row>
    <row r="406" spans="1:61" s="19" customFormat="1">
      <c r="A406" s="11" t="s">
        <v>2447</v>
      </c>
      <c r="B406" s="10" t="s">
        <v>1769</v>
      </c>
      <c r="C406" s="10" t="s">
        <v>25</v>
      </c>
      <c r="D406" s="10" t="s">
        <v>26</v>
      </c>
      <c r="E406" s="10" t="s">
        <v>26</v>
      </c>
      <c r="F406" s="10" t="s">
        <v>744</v>
      </c>
      <c r="G406" s="18" t="s">
        <v>1770</v>
      </c>
      <c r="H406" s="10"/>
      <c r="I406" s="18" t="s">
        <v>29</v>
      </c>
      <c r="J406" s="10" t="s">
        <v>1771</v>
      </c>
      <c r="K406" s="18" t="s">
        <v>25</v>
      </c>
      <c r="L406" s="10" t="s">
        <v>26</v>
      </c>
      <c r="M406" s="10" t="s">
        <v>26</v>
      </c>
      <c r="N406" s="10" t="s">
        <v>744</v>
      </c>
      <c r="O406" s="18" t="s">
        <v>1770</v>
      </c>
      <c r="P406" s="10"/>
      <c r="Q406" s="10" t="s">
        <v>1879</v>
      </c>
      <c r="R406" s="18" t="s">
        <v>1880</v>
      </c>
      <c r="S406" s="10" t="s">
        <v>26</v>
      </c>
      <c r="T406" s="10" t="s">
        <v>26</v>
      </c>
      <c r="U406" s="10" t="s">
        <v>1881</v>
      </c>
      <c r="V406" s="18" t="s">
        <v>823</v>
      </c>
      <c r="W406" s="10"/>
      <c r="X406" s="18" t="s">
        <v>1882</v>
      </c>
      <c r="Y406" s="18" t="s">
        <v>1883</v>
      </c>
      <c r="Z406" s="10" t="s">
        <v>38</v>
      </c>
      <c r="AA406" s="10" t="s">
        <v>39</v>
      </c>
      <c r="AB406" s="10" t="s">
        <v>40</v>
      </c>
      <c r="AC406" s="10" t="s">
        <v>41</v>
      </c>
      <c r="AD406" s="18" t="s">
        <v>42</v>
      </c>
      <c r="AE406" s="10" t="s">
        <v>43</v>
      </c>
      <c r="AF406" s="10">
        <v>0</v>
      </c>
      <c r="AG406" s="10">
        <v>10519</v>
      </c>
      <c r="AH406" s="10">
        <v>0</v>
      </c>
      <c r="AI406" s="10">
        <v>6699</v>
      </c>
      <c r="AJ406" s="10">
        <v>0</v>
      </c>
      <c r="AK406" s="10">
        <v>743</v>
      </c>
      <c r="AL406" s="10">
        <v>0</v>
      </c>
      <c r="AM406" s="10">
        <v>215</v>
      </c>
      <c r="AN406" s="10">
        <v>0</v>
      </c>
      <c r="AO406" s="10">
        <v>359</v>
      </c>
      <c r="AP406" s="10">
        <v>0</v>
      </c>
      <c r="AQ406" s="10">
        <v>5640</v>
      </c>
      <c r="AR406" s="10">
        <f t="shared" si="74"/>
        <v>24175</v>
      </c>
      <c r="AS406" s="10" t="s">
        <v>99</v>
      </c>
      <c r="AT406" s="10" t="s">
        <v>45</v>
      </c>
      <c r="AU406" s="10"/>
      <c r="AV406" s="10"/>
      <c r="AW406" s="46">
        <f t="shared" si="80"/>
        <v>0</v>
      </c>
      <c r="AX406" s="5">
        <f t="shared" si="75"/>
        <v>0</v>
      </c>
      <c r="AY406" s="10">
        <f>I6</f>
        <v>0</v>
      </c>
      <c r="AZ406" s="5">
        <f t="shared" si="73"/>
        <v>0</v>
      </c>
      <c r="BA406" s="10">
        <v>30.84</v>
      </c>
      <c r="BB406" s="5">
        <f t="shared" si="72"/>
        <v>370.08</v>
      </c>
      <c r="BC406" s="6">
        <v>3.3070000000000002E-2</v>
      </c>
      <c r="BD406" s="5">
        <f t="shared" si="76"/>
        <v>799.46725000000004</v>
      </c>
      <c r="BE406" s="5"/>
      <c r="BF406" s="5"/>
      <c r="BG406" s="7">
        <f t="shared" si="77"/>
        <v>1169.5472500000001</v>
      </c>
      <c r="BH406" s="7">
        <f t="shared" si="78"/>
        <v>268.99586750000003</v>
      </c>
      <c r="BI406" s="7">
        <f t="shared" si="79"/>
        <v>1438.5431175000001</v>
      </c>
    </row>
    <row r="407" spans="1:61" s="19" customFormat="1">
      <c r="A407" s="11" t="s">
        <v>2448</v>
      </c>
      <c r="B407" s="10" t="s">
        <v>1769</v>
      </c>
      <c r="C407" s="10" t="s">
        <v>25</v>
      </c>
      <c r="D407" s="10" t="s">
        <v>26</v>
      </c>
      <c r="E407" s="10" t="s">
        <v>26</v>
      </c>
      <c r="F407" s="10" t="s">
        <v>744</v>
      </c>
      <c r="G407" s="18" t="s">
        <v>1770</v>
      </c>
      <c r="H407" s="10"/>
      <c r="I407" s="18" t="s">
        <v>29</v>
      </c>
      <c r="J407" s="10" t="s">
        <v>1771</v>
      </c>
      <c r="K407" s="18" t="s">
        <v>25</v>
      </c>
      <c r="L407" s="10" t="s">
        <v>26</v>
      </c>
      <c r="M407" s="10" t="s">
        <v>26</v>
      </c>
      <c r="N407" s="10" t="s">
        <v>744</v>
      </c>
      <c r="O407" s="18" t="s">
        <v>1770</v>
      </c>
      <c r="P407" s="10"/>
      <c r="Q407" s="10" t="s">
        <v>1884</v>
      </c>
      <c r="R407" s="18" t="s">
        <v>1885</v>
      </c>
      <c r="S407" s="10" t="s">
        <v>26</v>
      </c>
      <c r="T407" s="10" t="s">
        <v>26</v>
      </c>
      <c r="U407" s="10" t="s">
        <v>1188</v>
      </c>
      <c r="V407" s="18" t="s">
        <v>1886</v>
      </c>
      <c r="W407" s="10"/>
      <c r="X407" s="18" t="s">
        <v>1887</v>
      </c>
      <c r="Y407" s="18" t="s">
        <v>1888</v>
      </c>
      <c r="Z407" s="10" t="s">
        <v>38</v>
      </c>
      <c r="AA407" s="10" t="s">
        <v>39</v>
      </c>
      <c r="AB407" s="10" t="s">
        <v>40</v>
      </c>
      <c r="AC407" s="10" t="s">
        <v>41</v>
      </c>
      <c r="AD407" s="18" t="s">
        <v>42</v>
      </c>
      <c r="AE407" s="10" t="s">
        <v>43</v>
      </c>
      <c r="AF407" s="10">
        <v>0</v>
      </c>
      <c r="AG407" s="10">
        <v>8414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303</v>
      </c>
      <c r="AP407" s="10">
        <v>0</v>
      </c>
      <c r="AQ407" s="10">
        <v>2611</v>
      </c>
      <c r="AR407" s="10">
        <f t="shared" si="74"/>
        <v>11328</v>
      </c>
      <c r="AS407" s="10" t="s">
        <v>99</v>
      </c>
      <c r="AT407" s="10" t="s">
        <v>45</v>
      </c>
      <c r="AU407" s="10"/>
      <c r="AV407" s="10"/>
      <c r="AW407" s="46">
        <f t="shared" si="80"/>
        <v>0</v>
      </c>
      <c r="AX407" s="5">
        <f t="shared" si="75"/>
        <v>0</v>
      </c>
      <c r="AY407" s="10">
        <f>I6</f>
        <v>0</v>
      </c>
      <c r="AZ407" s="5">
        <f t="shared" si="73"/>
        <v>0</v>
      </c>
      <c r="BA407" s="10">
        <v>30.84</v>
      </c>
      <c r="BB407" s="5">
        <f t="shared" si="72"/>
        <v>370.08</v>
      </c>
      <c r="BC407" s="6">
        <v>3.3070000000000002E-2</v>
      </c>
      <c r="BD407" s="5">
        <f t="shared" si="76"/>
        <v>374.61696000000001</v>
      </c>
      <c r="BE407" s="5"/>
      <c r="BF407" s="5"/>
      <c r="BG407" s="7">
        <f t="shared" si="77"/>
        <v>744.69695999999999</v>
      </c>
      <c r="BH407" s="7">
        <f t="shared" si="78"/>
        <v>171.28030079999999</v>
      </c>
      <c r="BI407" s="7">
        <f t="shared" si="79"/>
        <v>915.97726079999995</v>
      </c>
    </row>
    <row r="408" spans="1:61" s="19" customFormat="1">
      <c r="A408" s="11" t="s">
        <v>2449</v>
      </c>
      <c r="B408" s="10" t="s">
        <v>1769</v>
      </c>
      <c r="C408" s="10" t="s">
        <v>25</v>
      </c>
      <c r="D408" s="10" t="s">
        <v>26</v>
      </c>
      <c r="E408" s="10" t="s">
        <v>26</v>
      </c>
      <c r="F408" s="10" t="s">
        <v>744</v>
      </c>
      <c r="G408" s="18" t="s">
        <v>1770</v>
      </c>
      <c r="H408" s="10"/>
      <c r="I408" s="18" t="s">
        <v>29</v>
      </c>
      <c r="J408" s="10" t="s">
        <v>1771</v>
      </c>
      <c r="K408" s="18" t="s">
        <v>25</v>
      </c>
      <c r="L408" s="10" t="s">
        <v>26</v>
      </c>
      <c r="M408" s="10" t="s">
        <v>26</v>
      </c>
      <c r="N408" s="10" t="s">
        <v>744</v>
      </c>
      <c r="O408" s="18" t="s">
        <v>1770</v>
      </c>
      <c r="P408" s="10"/>
      <c r="Q408" s="10" t="s">
        <v>1889</v>
      </c>
      <c r="R408" s="18" t="s">
        <v>1890</v>
      </c>
      <c r="S408" s="10" t="s">
        <v>26</v>
      </c>
      <c r="T408" s="10" t="s">
        <v>26</v>
      </c>
      <c r="U408" s="10" t="s">
        <v>1891</v>
      </c>
      <c r="V408" s="18" t="s">
        <v>1892</v>
      </c>
      <c r="W408" s="10"/>
      <c r="X408" s="18" t="s">
        <v>1893</v>
      </c>
      <c r="Y408" s="18" t="s">
        <v>1894</v>
      </c>
      <c r="Z408" s="10" t="s">
        <v>38</v>
      </c>
      <c r="AA408" s="10" t="s">
        <v>39</v>
      </c>
      <c r="AB408" s="10" t="s">
        <v>40</v>
      </c>
      <c r="AC408" s="10" t="s">
        <v>41</v>
      </c>
      <c r="AD408" s="18" t="s">
        <v>42</v>
      </c>
      <c r="AE408" s="10" t="s">
        <v>43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7145</v>
      </c>
      <c r="AR408" s="10">
        <f t="shared" si="74"/>
        <v>7145</v>
      </c>
      <c r="AS408" s="10" t="s">
        <v>99</v>
      </c>
      <c r="AT408" s="10" t="s">
        <v>45</v>
      </c>
      <c r="AU408" s="10"/>
      <c r="AV408" s="10"/>
      <c r="AW408" s="46">
        <f t="shared" si="80"/>
        <v>0</v>
      </c>
      <c r="AX408" s="5">
        <f t="shared" si="75"/>
        <v>0</v>
      </c>
      <c r="AY408" s="10">
        <f>I6</f>
        <v>0</v>
      </c>
      <c r="AZ408" s="5">
        <f t="shared" si="73"/>
        <v>0</v>
      </c>
      <c r="BA408" s="10">
        <v>30.84</v>
      </c>
      <c r="BB408" s="5">
        <f t="shared" si="72"/>
        <v>370.08</v>
      </c>
      <c r="BC408" s="6">
        <v>3.3070000000000002E-2</v>
      </c>
      <c r="BD408" s="5">
        <f t="shared" si="76"/>
        <v>236.28515000000002</v>
      </c>
      <c r="BE408" s="5"/>
      <c r="BF408" s="5"/>
      <c r="BG408" s="7">
        <f t="shared" si="77"/>
        <v>606.36514999999997</v>
      </c>
      <c r="BH408" s="7">
        <f t="shared" si="78"/>
        <v>139.46398450000001</v>
      </c>
      <c r="BI408" s="7">
        <f t="shared" si="79"/>
        <v>745.82913450000001</v>
      </c>
    </row>
    <row r="409" spans="1:61" s="19" customFormat="1">
      <c r="A409" s="11" t="s">
        <v>2450</v>
      </c>
      <c r="B409" s="10" t="s">
        <v>1769</v>
      </c>
      <c r="C409" s="10" t="s">
        <v>25</v>
      </c>
      <c r="D409" s="10" t="s">
        <v>26</v>
      </c>
      <c r="E409" s="10" t="s">
        <v>26</v>
      </c>
      <c r="F409" s="10" t="s">
        <v>744</v>
      </c>
      <c r="G409" s="18" t="s">
        <v>1770</v>
      </c>
      <c r="H409" s="10"/>
      <c r="I409" s="18" t="s">
        <v>29</v>
      </c>
      <c r="J409" s="10" t="s">
        <v>1771</v>
      </c>
      <c r="K409" s="18" t="s">
        <v>25</v>
      </c>
      <c r="L409" s="10" t="s">
        <v>26</v>
      </c>
      <c r="M409" s="10" t="s">
        <v>26</v>
      </c>
      <c r="N409" s="10" t="s">
        <v>744</v>
      </c>
      <c r="O409" s="18" t="s">
        <v>1770</v>
      </c>
      <c r="P409" s="10"/>
      <c r="Q409" s="10" t="s">
        <v>1895</v>
      </c>
      <c r="R409" s="18" t="s">
        <v>1896</v>
      </c>
      <c r="S409" s="10" t="s">
        <v>26</v>
      </c>
      <c r="T409" s="10" t="s">
        <v>26</v>
      </c>
      <c r="U409" s="10" t="s">
        <v>1897</v>
      </c>
      <c r="V409" s="18" t="s">
        <v>759</v>
      </c>
      <c r="W409" s="10"/>
      <c r="X409" s="18" t="s">
        <v>1898</v>
      </c>
      <c r="Y409" s="18" t="s">
        <v>1899</v>
      </c>
      <c r="Z409" s="10" t="s">
        <v>38</v>
      </c>
      <c r="AA409" s="10" t="s">
        <v>39</v>
      </c>
      <c r="AB409" s="10" t="s">
        <v>40</v>
      </c>
      <c r="AC409" s="10" t="s">
        <v>41</v>
      </c>
      <c r="AD409" s="18" t="s">
        <v>42</v>
      </c>
      <c r="AE409" s="10" t="s">
        <v>43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f t="shared" si="74"/>
        <v>0</v>
      </c>
      <c r="AS409" s="10" t="s">
        <v>99</v>
      </c>
      <c r="AT409" s="10" t="s">
        <v>45</v>
      </c>
      <c r="AU409" s="10"/>
      <c r="AV409" s="10"/>
      <c r="AW409" s="46">
        <f t="shared" si="80"/>
        <v>0</v>
      </c>
      <c r="AX409" s="5">
        <f t="shared" si="75"/>
        <v>0</v>
      </c>
      <c r="AY409" s="10">
        <f>I6</f>
        <v>0</v>
      </c>
      <c r="AZ409" s="5">
        <f t="shared" si="73"/>
        <v>0</v>
      </c>
      <c r="BA409" s="10">
        <v>30.84</v>
      </c>
      <c r="BB409" s="5">
        <f t="shared" si="72"/>
        <v>370.08</v>
      </c>
      <c r="BC409" s="6">
        <v>3.3070000000000002E-2</v>
      </c>
      <c r="BD409" s="5">
        <f t="shared" si="76"/>
        <v>0</v>
      </c>
      <c r="BE409" s="5"/>
      <c r="BF409" s="5"/>
      <c r="BG409" s="7">
        <f t="shared" si="77"/>
        <v>370.08</v>
      </c>
      <c r="BH409" s="7">
        <f t="shared" si="78"/>
        <v>85.118399999999994</v>
      </c>
      <c r="BI409" s="7">
        <f t="shared" si="79"/>
        <v>455.19839999999999</v>
      </c>
    </row>
    <row r="410" spans="1:61" s="19" customFormat="1">
      <c r="A410" s="11" t="s">
        <v>2451</v>
      </c>
      <c r="B410" s="10" t="s">
        <v>1769</v>
      </c>
      <c r="C410" s="10" t="s">
        <v>25</v>
      </c>
      <c r="D410" s="10" t="s">
        <v>26</v>
      </c>
      <c r="E410" s="10" t="s">
        <v>26</v>
      </c>
      <c r="F410" s="10" t="s">
        <v>744</v>
      </c>
      <c r="G410" s="18" t="s">
        <v>1770</v>
      </c>
      <c r="H410" s="10"/>
      <c r="I410" s="18" t="s">
        <v>29</v>
      </c>
      <c r="J410" s="10" t="s">
        <v>1771</v>
      </c>
      <c r="K410" s="18" t="s">
        <v>25</v>
      </c>
      <c r="L410" s="10" t="s">
        <v>26</v>
      </c>
      <c r="M410" s="10" t="s">
        <v>26</v>
      </c>
      <c r="N410" s="10" t="s">
        <v>744</v>
      </c>
      <c r="O410" s="18" t="s">
        <v>1770</v>
      </c>
      <c r="P410" s="10"/>
      <c r="Q410" s="10" t="s">
        <v>1900</v>
      </c>
      <c r="R410" s="18" t="s">
        <v>1901</v>
      </c>
      <c r="S410" s="10" t="s">
        <v>26</v>
      </c>
      <c r="T410" s="10" t="s">
        <v>26</v>
      </c>
      <c r="U410" s="10" t="s">
        <v>1902</v>
      </c>
      <c r="V410" s="18" t="s">
        <v>1903</v>
      </c>
      <c r="W410" s="10"/>
      <c r="X410" s="18" t="s">
        <v>1904</v>
      </c>
      <c r="Y410" s="18" t="s">
        <v>1905</v>
      </c>
      <c r="Z410" s="10" t="s">
        <v>38</v>
      </c>
      <c r="AA410" s="10" t="s">
        <v>871</v>
      </c>
      <c r="AB410" s="10" t="s">
        <v>1906</v>
      </c>
      <c r="AC410" s="10" t="s">
        <v>41</v>
      </c>
      <c r="AD410" s="18" t="s">
        <v>42</v>
      </c>
      <c r="AE410" s="10" t="s">
        <v>1907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11</v>
      </c>
      <c r="AO410" s="10">
        <v>1535</v>
      </c>
      <c r="AP410" s="10">
        <v>1542</v>
      </c>
      <c r="AQ410" s="10">
        <v>3045</v>
      </c>
      <c r="AR410" s="10">
        <f t="shared" si="74"/>
        <v>6133</v>
      </c>
      <c r="AS410" s="10" t="s">
        <v>1908</v>
      </c>
      <c r="AT410" s="10" t="s">
        <v>45</v>
      </c>
      <c r="AU410" s="10"/>
      <c r="AV410" s="10"/>
      <c r="AW410" s="46">
        <f t="shared" si="80"/>
        <v>0</v>
      </c>
      <c r="AX410" s="5">
        <f t="shared" si="75"/>
        <v>0</v>
      </c>
      <c r="AY410" s="10">
        <f>M6</f>
        <v>0</v>
      </c>
      <c r="AZ410" s="5">
        <f t="shared" si="73"/>
        <v>0</v>
      </c>
      <c r="BA410" s="10">
        <v>33.159999999999997</v>
      </c>
      <c r="BB410" s="5">
        <f t="shared" si="72"/>
        <v>397.91999999999996</v>
      </c>
      <c r="BC410" s="6">
        <v>3.3070000000000002E-2</v>
      </c>
      <c r="BD410" s="5">
        <f t="shared" si="76"/>
        <v>202.81831000000003</v>
      </c>
      <c r="BE410" s="5"/>
      <c r="BF410" s="5"/>
      <c r="BG410" s="7">
        <f t="shared" si="77"/>
        <v>600.73830999999996</v>
      </c>
      <c r="BH410" s="7">
        <f t="shared" si="78"/>
        <v>138.16981129999999</v>
      </c>
      <c r="BI410" s="7">
        <f t="shared" si="79"/>
        <v>738.90812129999995</v>
      </c>
    </row>
    <row r="411" spans="1:61" s="19" customFormat="1">
      <c r="A411" s="11" t="s">
        <v>2452</v>
      </c>
      <c r="B411" s="10" t="s">
        <v>1769</v>
      </c>
      <c r="C411" s="10" t="s">
        <v>25</v>
      </c>
      <c r="D411" s="10" t="s">
        <v>26</v>
      </c>
      <c r="E411" s="10" t="s">
        <v>26</v>
      </c>
      <c r="F411" s="10" t="s">
        <v>744</v>
      </c>
      <c r="G411" s="18" t="s">
        <v>1770</v>
      </c>
      <c r="H411" s="10"/>
      <c r="I411" s="18" t="s">
        <v>29</v>
      </c>
      <c r="J411" s="10" t="s">
        <v>1771</v>
      </c>
      <c r="K411" s="18" t="s">
        <v>25</v>
      </c>
      <c r="L411" s="10" t="s">
        <v>26</v>
      </c>
      <c r="M411" s="10" t="s">
        <v>26</v>
      </c>
      <c r="N411" s="10" t="s">
        <v>744</v>
      </c>
      <c r="O411" s="18" t="s">
        <v>1770</v>
      </c>
      <c r="P411" s="10"/>
      <c r="Q411" s="10" t="s">
        <v>1909</v>
      </c>
      <c r="R411" s="18" t="s">
        <v>1649</v>
      </c>
      <c r="S411" s="10" t="s">
        <v>26</v>
      </c>
      <c r="T411" s="10" t="s">
        <v>26</v>
      </c>
      <c r="U411" s="10" t="s">
        <v>1650</v>
      </c>
      <c r="V411" s="18" t="s">
        <v>1750</v>
      </c>
      <c r="W411" s="10"/>
      <c r="X411" s="18" t="s">
        <v>1910</v>
      </c>
      <c r="Y411" s="18" t="s">
        <v>1911</v>
      </c>
      <c r="Z411" s="10" t="s">
        <v>38</v>
      </c>
      <c r="AA411" s="10" t="s">
        <v>39</v>
      </c>
      <c r="AB411" s="10" t="s">
        <v>40</v>
      </c>
      <c r="AC411" s="10" t="s">
        <v>41</v>
      </c>
      <c r="AD411" s="18" t="s">
        <v>42</v>
      </c>
      <c r="AE411" s="10" t="s">
        <v>43</v>
      </c>
      <c r="AF411" s="10">
        <v>13039</v>
      </c>
      <c r="AG411" s="10">
        <v>13289</v>
      </c>
      <c r="AH411" s="10">
        <v>10796</v>
      </c>
      <c r="AI411" s="10">
        <v>9106</v>
      </c>
      <c r="AJ411" s="10">
        <v>5485</v>
      </c>
      <c r="AK411" s="10">
        <v>5025</v>
      </c>
      <c r="AL411" s="10">
        <v>4277</v>
      </c>
      <c r="AM411" s="10">
        <v>4092</v>
      </c>
      <c r="AN411" s="10">
        <v>4490</v>
      </c>
      <c r="AO411" s="10">
        <v>5220</v>
      </c>
      <c r="AP411" s="10">
        <v>11763</v>
      </c>
      <c r="AQ411" s="10">
        <v>12622</v>
      </c>
      <c r="AR411" s="10">
        <f t="shared" si="74"/>
        <v>99204</v>
      </c>
      <c r="AS411" s="10" t="s">
        <v>60</v>
      </c>
      <c r="AT411" s="10" t="s">
        <v>45</v>
      </c>
      <c r="AU411" s="18" t="s">
        <v>46</v>
      </c>
      <c r="AV411" s="10"/>
      <c r="AW411" s="46">
        <f t="shared" si="80"/>
        <v>0</v>
      </c>
      <c r="AX411" s="5">
        <f t="shared" si="75"/>
        <v>0</v>
      </c>
      <c r="AY411" s="10">
        <f>J6</f>
        <v>0</v>
      </c>
      <c r="AZ411" s="5">
        <f t="shared" si="73"/>
        <v>0</v>
      </c>
      <c r="BA411" s="10">
        <v>148.88999999999999</v>
      </c>
      <c r="BB411" s="5">
        <f t="shared" si="72"/>
        <v>1786.6799999999998</v>
      </c>
      <c r="BC411" s="6">
        <v>3.2969999999999999E-2</v>
      </c>
      <c r="BD411" s="5">
        <f t="shared" si="76"/>
        <v>3270.7558799999997</v>
      </c>
      <c r="BE411" s="5"/>
      <c r="BF411" s="5"/>
      <c r="BG411" s="7">
        <f t="shared" si="77"/>
        <v>5057.4358799999991</v>
      </c>
      <c r="BH411" s="7">
        <f t="shared" si="78"/>
        <v>1163.2102523999999</v>
      </c>
      <c r="BI411" s="7">
        <f t="shared" si="79"/>
        <v>6220.6461323999993</v>
      </c>
    </row>
    <row r="412" spans="1:61" s="19" customFormat="1">
      <c r="A412" s="11" t="s">
        <v>2453</v>
      </c>
      <c r="B412" s="10" t="s">
        <v>1769</v>
      </c>
      <c r="C412" s="10" t="s">
        <v>25</v>
      </c>
      <c r="D412" s="10" t="s">
        <v>26</v>
      </c>
      <c r="E412" s="10" t="s">
        <v>26</v>
      </c>
      <c r="F412" s="10" t="s">
        <v>744</v>
      </c>
      <c r="G412" s="18" t="s">
        <v>1770</v>
      </c>
      <c r="H412" s="10"/>
      <c r="I412" s="18" t="s">
        <v>29</v>
      </c>
      <c r="J412" s="10" t="s">
        <v>1771</v>
      </c>
      <c r="K412" s="18" t="s">
        <v>25</v>
      </c>
      <c r="L412" s="10" t="s">
        <v>26</v>
      </c>
      <c r="M412" s="10" t="s">
        <v>26</v>
      </c>
      <c r="N412" s="10" t="s">
        <v>744</v>
      </c>
      <c r="O412" s="18" t="s">
        <v>1770</v>
      </c>
      <c r="P412" s="10"/>
      <c r="Q412" s="10" t="s">
        <v>1912</v>
      </c>
      <c r="R412" s="18" t="s">
        <v>1913</v>
      </c>
      <c r="S412" s="10" t="s">
        <v>26</v>
      </c>
      <c r="T412" s="10" t="s">
        <v>26</v>
      </c>
      <c r="U412" s="10" t="s">
        <v>1914</v>
      </c>
      <c r="V412" s="18" t="s">
        <v>1820</v>
      </c>
      <c r="W412" s="10"/>
      <c r="X412" s="18" t="s">
        <v>1915</v>
      </c>
      <c r="Y412" s="18" t="s">
        <v>1916</v>
      </c>
      <c r="Z412" s="10" t="s">
        <v>38</v>
      </c>
      <c r="AA412" s="10" t="s">
        <v>39</v>
      </c>
      <c r="AB412" s="10" t="s">
        <v>40</v>
      </c>
      <c r="AC412" s="10" t="s">
        <v>41</v>
      </c>
      <c r="AD412" s="18" t="s">
        <v>42</v>
      </c>
      <c r="AE412" s="10" t="s">
        <v>43</v>
      </c>
      <c r="AF412" s="10">
        <v>0</v>
      </c>
      <c r="AG412" s="10">
        <v>11693</v>
      </c>
      <c r="AH412" s="10">
        <v>8380</v>
      </c>
      <c r="AI412" s="10">
        <v>8882</v>
      </c>
      <c r="AJ412" s="10">
        <v>7187</v>
      </c>
      <c r="AK412" s="10">
        <v>6082</v>
      </c>
      <c r="AL412" s="10">
        <v>1411</v>
      </c>
      <c r="AM412" s="10">
        <v>1775</v>
      </c>
      <c r="AN412" s="10">
        <v>1832</v>
      </c>
      <c r="AO412" s="10">
        <v>2531</v>
      </c>
      <c r="AP412" s="10">
        <v>14411</v>
      </c>
      <c r="AQ412" s="10">
        <v>10107</v>
      </c>
      <c r="AR412" s="10">
        <f t="shared" si="74"/>
        <v>74291</v>
      </c>
      <c r="AS412" s="10" t="s">
        <v>60</v>
      </c>
      <c r="AT412" s="10" t="s">
        <v>45</v>
      </c>
      <c r="AU412" s="18" t="s">
        <v>46</v>
      </c>
      <c r="AV412" s="10"/>
      <c r="AW412" s="46">
        <f t="shared" si="80"/>
        <v>0</v>
      </c>
      <c r="AX412" s="5">
        <f t="shared" si="75"/>
        <v>0</v>
      </c>
      <c r="AY412" s="10">
        <f>J6</f>
        <v>0</v>
      </c>
      <c r="AZ412" s="5">
        <f t="shared" si="73"/>
        <v>0</v>
      </c>
      <c r="BA412" s="10">
        <v>148.88999999999999</v>
      </c>
      <c r="BB412" s="5">
        <f t="shared" si="72"/>
        <v>1786.6799999999998</v>
      </c>
      <c r="BC412" s="6">
        <v>3.2969999999999999E-2</v>
      </c>
      <c r="BD412" s="5">
        <f t="shared" si="76"/>
        <v>2449.3742699999998</v>
      </c>
      <c r="BE412" s="5"/>
      <c r="BF412" s="5"/>
      <c r="BG412" s="7">
        <f t="shared" si="77"/>
        <v>4236.0542699999996</v>
      </c>
      <c r="BH412" s="7">
        <f t="shared" si="78"/>
        <v>974.29248209999992</v>
      </c>
      <c r="BI412" s="7">
        <f t="shared" si="79"/>
        <v>5210.3467520999993</v>
      </c>
    </row>
    <row r="413" spans="1:61" s="19" customFormat="1">
      <c r="A413" s="11" t="s">
        <v>2454</v>
      </c>
      <c r="B413" s="10" t="s">
        <v>1769</v>
      </c>
      <c r="C413" s="10" t="s">
        <v>25</v>
      </c>
      <c r="D413" s="10" t="s">
        <v>26</v>
      </c>
      <c r="E413" s="10" t="s">
        <v>26</v>
      </c>
      <c r="F413" s="10" t="s">
        <v>744</v>
      </c>
      <c r="G413" s="18" t="s">
        <v>1770</v>
      </c>
      <c r="H413" s="10"/>
      <c r="I413" s="18" t="s">
        <v>29</v>
      </c>
      <c r="J413" s="10" t="s">
        <v>1771</v>
      </c>
      <c r="K413" s="18" t="s">
        <v>25</v>
      </c>
      <c r="L413" s="10" t="s">
        <v>26</v>
      </c>
      <c r="M413" s="10" t="s">
        <v>26</v>
      </c>
      <c r="N413" s="10" t="s">
        <v>744</v>
      </c>
      <c r="O413" s="18" t="s">
        <v>1770</v>
      </c>
      <c r="P413" s="10"/>
      <c r="Q413" s="10" t="s">
        <v>1917</v>
      </c>
      <c r="R413" s="18" t="s">
        <v>317</v>
      </c>
      <c r="S413" s="10" t="s">
        <v>26</v>
      </c>
      <c r="T413" s="10" t="s">
        <v>26</v>
      </c>
      <c r="U413" s="10" t="s">
        <v>1918</v>
      </c>
      <c r="V413" s="18" t="s">
        <v>1919</v>
      </c>
      <c r="W413" s="10"/>
      <c r="X413" s="18" t="s">
        <v>1920</v>
      </c>
      <c r="Y413" s="18" t="s">
        <v>1921</v>
      </c>
      <c r="Z413" s="10" t="s">
        <v>38</v>
      </c>
      <c r="AA413" s="10" t="s">
        <v>39</v>
      </c>
      <c r="AB413" s="10" t="s">
        <v>40</v>
      </c>
      <c r="AC413" s="10" t="s">
        <v>41</v>
      </c>
      <c r="AD413" s="18" t="s">
        <v>42</v>
      </c>
      <c r="AE413" s="10" t="s">
        <v>43</v>
      </c>
      <c r="AF413" s="10">
        <v>226778</v>
      </c>
      <c r="AG413" s="10">
        <v>199772</v>
      </c>
      <c r="AH413" s="10">
        <v>203303</v>
      </c>
      <c r="AI413" s="10">
        <v>13961</v>
      </c>
      <c r="AJ413" s="10">
        <v>122565</v>
      </c>
      <c r="AK413" s="10">
        <v>67119</v>
      </c>
      <c r="AL413" s="10">
        <v>57635</v>
      </c>
      <c r="AM413" s="10">
        <v>55436</v>
      </c>
      <c r="AN413" s="10">
        <v>60862</v>
      </c>
      <c r="AO413" s="10">
        <v>148525</v>
      </c>
      <c r="AP413" s="10">
        <v>182375</v>
      </c>
      <c r="AQ413" s="10">
        <v>219293</v>
      </c>
      <c r="AR413" s="10">
        <f t="shared" si="74"/>
        <v>1557624</v>
      </c>
      <c r="AS413" s="10" t="s">
        <v>88</v>
      </c>
      <c r="AT413" s="10" t="s">
        <v>45</v>
      </c>
      <c r="AU413" s="18" t="s">
        <v>1922</v>
      </c>
      <c r="AV413" s="10">
        <v>8760</v>
      </c>
      <c r="AW413" s="46">
        <f t="shared" si="80"/>
        <v>0</v>
      </c>
      <c r="AX413" s="5">
        <f t="shared" si="75"/>
        <v>0</v>
      </c>
      <c r="AY413" s="10">
        <f>K6</f>
        <v>0</v>
      </c>
      <c r="AZ413" s="5">
        <f t="shared" si="73"/>
        <v>0</v>
      </c>
      <c r="BA413" s="10">
        <v>4.6699999999999997E-3</v>
      </c>
      <c r="BB413" s="5">
        <f t="shared" ref="BB413:BB424" si="81">BA413*AV413*AU413</f>
        <v>26918.2536</v>
      </c>
      <c r="BC413" s="10">
        <v>1.7250000000000001E-2</v>
      </c>
      <c r="BD413" s="5">
        <f t="shared" si="76"/>
        <v>26869.014000000003</v>
      </c>
      <c r="BE413" s="10"/>
      <c r="BF413" s="10"/>
      <c r="BG413" s="7">
        <f t="shared" si="77"/>
        <v>53787.267600000006</v>
      </c>
      <c r="BH413" s="7">
        <f t="shared" si="78"/>
        <v>12371.071548000002</v>
      </c>
      <c r="BI413" s="7">
        <f t="shared" si="79"/>
        <v>66158.339148000014</v>
      </c>
    </row>
    <row r="414" spans="1:61" s="19" customFormat="1">
      <c r="A414" s="11" t="s">
        <v>2455</v>
      </c>
      <c r="B414" s="10" t="s">
        <v>1769</v>
      </c>
      <c r="C414" s="10" t="s">
        <v>25</v>
      </c>
      <c r="D414" s="10" t="s">
        <v>26</v>
      </c>
      <c r="E414" s="10" t="s">
        <v>26</v>
      </c>
      <c r="F414" s="10" t="s">
        <v>744</v>
      </c>
      <c r="G414" s="18" t="s">
        <v>1770</v>
      </c>
      <c r="H414" s="10"/>
      <c r="I414" s="18" t="s">
        <v>29</v>
      </c>
      <c r="J414" s="10" t="s">
        <v>1771</v>
      </c>
      <c r="K414" s="18" t="s">
        <v>25</v>
      </c>
      <c r="L414" s="10" t="s">
        <v>26</v>
      </c>
      <c r="M414" s="10" t="s">
        <v>26</v>
      </c>
      <c r="N414" s="10" t="s">
        <v>744</v>
      </c>
      <c r="O414" s="18" t="s">
        <v>1770</v>
      </c>
      <c r="P414" s="10"/>
      <c r="Q414" s="10" t="s">
        <v>1923</v>
      </c>
      <c r="R414" s="18" t="s">
        <v>1924</v>
      </c>
      <c r="S414" s="10" t="s">
        <v>26</v>
      </c>
      <c r="T414" s="10" t="s">
        <v>26</v>
      </c>
      <c r="U414" s="10" t="s">
        <v>1925</v>
      </c>
      <c r="V414" s="18" t="s">
        <v>411</v>
      </c>
      <c r="W414" s="10"/>
      <c r="X414" s="18" t="s">
        <v>1926</v>
      </c>
      <c r="Y414" s="18" t="s">
        <v>1927</v>
      </c>
      <c r="Z414" s="10" t="s">
        <v>38</v>
      </c>
      <c r="AA414" s="10" t="s">
        <v>39</v>
      </c>
      <c r="AB414" s="10" t="s">
        <v>40</v>
      </c>
      <c r="AC414" s="10" t="s">
        <v>41</v>
      </c>
      <c r="AD414" s="18" t="s">
        <v>42</v>
      </c>
      <c r="AE414" s="10" t="s">
        <v>43</v>
      </c>
      <c r="AF414" s="10">
        <v>47959</v>
      </c>
      <c r="AG414" s="10">
        <v>42041</v>
      </c>
      <c r="AH414" s="10">
        <v>41556</v>
      </c>
      <c r="AI414" s="10">
        <v>2761</v>
      </c>
      <c r="AJ414" s="10">
        <v>28659</v>
      </c>
      <c r="AK414" s="10">
        <v>17959</v>
      </c>
      <c r="AL414" s="10">
        <v>17415</v>
      </c>
      <c r="AM414" s="10">
        <v>18131</v>
      </c>
      <c r="AN414" s="10">
        <v>22534</v>
      </c>
      <c r="AO414" s="10">
        <v>33850</v>
      </c>
      <c r="AP414" s="10">
        <v>45143</v>
      </c>
      <c r="AQ414" s="10">
        <v>50124</v>
      </c>
      <c r="AR414" s="10">
        <f t="shared" si="74"/>
        <v>368132</v>
      </c>
      <c r="AS414" s="10" t="s">
        <v>88</v>
      </c>
      <c r="AT414" s="10" t="s">
        <v>45</v>
      </c>
      <c r="AU414" s="18" t="s">
        <v>189</v>
      </c>
      <c r="AV414" s="10">
        <v>8760</v>
      </c>
      <c r="AW414" s="46">
        <f t="shared" si="80"/>
        <v>0</v>
      </c>
      <c r="AX414" s="5">
        <f t="shared" si="75"/>
        <v>0</v>
      </c>
      <c r="AY414" s="10">
        <f>K6</f>
        <v>0</v>
      </c>
      <c r="AZ414" s="5">
        <f t="shared" si="73"/>
        <v>0</v>
      </c>
      <c r="BA414" s="10">
        <v>4.6699999999999997E-3</v>
      </c>
      <c r="BB414" s="5">
        <f t="shared" si="81"/>
        <v>7200.0191999999997</v>
      </c>
      <c r="BC414" s="10">
        <v>1.7250000000000001E-2</v>
      </c>
      <c r="BD414" s="5">
        <f t="shared" si="76"/>
        <v>6350.277000000001</v>
      </c>
      <c r="BE414" s="10"/>
      <c r="BF414" s="10"/>
      <c r="BG414" s="7">
        <f t="shared" si="77"/>
        <v>13550.296200000001</v>
      </c>
      <c r="BH414" s="7">
        <f t="shared" si="78"/>
        <v>3116.5681260000001</v>
      </c>
      <c r="BI414" s="7">
        <f t="shared" si="79"/>
        <v>16666.864326000003</v>
      </c>
    </row>
    <row r="415" spans="1:61" s="19" customFormat="1">
      <c r="A415" s="11" t="s">
        <v>2456</v>
      </c>
      <c r="B415" s="10" t="s">
        <v>1769</v>
      </c>
      <c r="C415" s="10" t="s">
        <v>25</v>
      </c>
      <c r="D415" s="10" t="s">
        <v>26</v>
      </c>
      <c r="E415" s="10" t="s">
        <v>26</v>
      </c>
      <c r="F415" s="10" t="s">
        <v>744</v>
      </c>
      <c r="G415" s="18" t="s">
        <v>1770</v>
      </c>
      <c r="H415" s="10"/>
      <c r="I415" s="18" t="s">
        <v>29</v>
      </c>
      <c r="J415" s="10" t="s">
        <v>1771</v>
      </c>
      <c r="K415" s="18" t="s">
        <v>25</v>
      </c>
      <c r="L415" s="10" t="s">
        <v>26</v>
      </c>
      <c r="M415" s="10" t="s">
        <v>26</v>
      </c>
      <c r="N415" s="10" t="s">
        <v>744</v>
      </c>
      <c r="O415" s="18" t="s">
        <v>1770</v>
      </c>
      <c r="P415" s="10"/>
      <c r="Q415" s="10" t="s">
        <v>1928</v>
      </c>
      <c r="R415" s="18" t="s">
        <v>1924</v>
      </c>
      <c r="S415" s="10" t="s">
        <v>26</v>
      </c>
      <c r="T415" s="10" t="s">
        <v>26</v>
      </c>
      <c r="U415" s="10" t="s">
        <v>1925</v>
      </c>
      <c r="V415" s="18" t="s">
        <v>506</v>
      </c>
      <c r="W415" s="10"/>
      <c r="X415" s="18" t="s">
        <v>1929</v>
      </c>
      <c r="Y415" s="18" t="s">
        <v>1930</v>
      </c>
      <c r="Z415" s="10" t="s">
        <v>38</v>
      </c>
      <c r="AA415" s="10" t="s">
        <v>39</v>
      </c>
      <c r="AB415" s="10" t="s">
        <v>40</v>
      </c>
      <c r="AC415" s="10" t="s">
        <v>41</v>
      </c>
      <c r="AD415" s="18" t="s">
        <v>42</v>
      </c>
      <c r="AE415" s="10" t="s">
        <v>43</v>
      </c>
      <c r="AF415" s="10">
        <v>38475</v>
      </c>
      <c r="AG415" s="10">
        <v>36034</v>
      </c>
      <c r="AH415" s="10">
        <v>34935</v>
      </c>
      <c r="AI415" s="10">
        <v>24769</v>
      </c>
      <c r="AJ415" s="10">
        <v>21858</v>
      </c>
      <c r="AK415" s="10">
        <v>15550</v>
      </c>
      <c r="AL415" s="10">
        <v>13075</v>
      </c>
      <c r="AM415" s="10">
        <v>11590</v>
      </c>
      <c r="AN415" s="10">
        <v>15773</v>
      </c>
      <c r="AO415" s="10">
        <v>25069</v>
      </c>
      <c r="AP415" s="10">
        <v>33039</v>
      </c>
      <c r="AQ415" s="10">
        <v>41528</v>
      </c>
      <c r="AR415" s="10">
        <f t="shared" si="74"/>
        <v>311695</v>
      </c>
      <c r="AS415" s="10" t="s">
        <v>88</v>
      </c>
      <c r="AT415" s="10" t="s">
        <v>45</v>
      </c>
      <c r="AU415" s="18" t="s">
        <v>189</v>
      </c>
      <c r="AV415" s="10">
        <v>8760</v>
      </c>
      <c r="AW415" s="46">
        <f t="shared" si="80"/>
        <v>0</v>
      </c>
      <c r="AX415" s="5">
        <f t="shared" si="75"/>
        <v>0</v>
      </c>
      <c r="AY415" s="10">
        <f>K6</f>
        <v>0</v>
      </c>
      <c r="AZ415" s="5">
        <f t="shared" si="73"/>
        <v>0</v>
      </c>
      <c r="BA415" s="10">
        <v>4.6699999999999997E-3</v>
      </c>
      <c r="BB415" s="5">
        <f t="shared" si="81"/>
        <v>7200.0191999999997</v>
      </c>
      <c r="BC415" s="10">
        <v>1.7250000000000001E-2</v>
      </c>
      <c r="BD415" s="5">
        <f t="shared" si="76"/>
        <v>5376.7387500000004</v>
      </c>
      <c r="BE415" s="10"/>
      <c r="BF415" s="10"/>
      <c r="BG415" s="7">
        <f t="shared" si="77"/>
        <v>12576.757949999999</v>
      </c>
      <c r="BH415" s="7">
        <f t="shared" si="78"/>
        <v>2892.6543284999998</v>
      </c>
      <c r="BI415" s="7">
        <f t="shared" si="79"/>
        <v>15469.4122785</v>
      </c>
    </row>
    <row r="416" spans="1:61" s="19" customFormat="1">
      <c r="A416" s="11" t="s">
        <v>2457</v>
      </c>
      <c r="B416" s="10" t="s">
        <v>1769</v>
      </c>
      <c r="C416" s="10" t="s">
        <v>25</v>
      </c>
      <c r="D416" s="10" t="s">
        <v>26</v>
      </c>
      <c r="E416" s="10" t="s">
        <v>26</v>
      </c>
      <c r="F416" s="10" t="s">
        <v>744</v>
      </c>
      <c r="G416" s="18" t="s">
        <v>1770</v>
      </c>
      <c r="H416" s="10"/>
      <c r="I416" s="18" t="s">
        <v>29</v>
      </c>
      <c r="J416" s="10" t="s">
        <v>1771</v>
      </c>
      <c r="K416" s="18" t="s">
        <v>25</v>
      </c>
      <c r="L416" s="10" t="s">
        <v>26</v>
      </c>
      <c r="M416" s="10" t="s">
        <v>26</v>
      </c>
      <c r="N416" s="10" t="s">
        <v>744</v>
      </c>
      <c r="O416" s="18" t="s">
        <v>1770</v>
      </c>
      <c r="P416" s="10"/>
      <c r="Q416" s="10" t="s">
        <v>1931</v>
      </c>
      <c r="R416" s="18" t="s">
        <v>1924</v>
      </c>
      <c r="S416" s="10" t="s">
        <v>26</v>
      </c>
      <c r="T416" s="10" t="s">
        <v>26</v>
      </c>
      <c r="U416" s="10" t="s">
        <v>1925</v>
      </c>
      <c r="V416" s="18" t="s">
        <v>1932</v>
      </c>
      <c r="W416" s="10"/>
      <c r="X416" s="18" t="s">
        <v>1933</v>
      </c>
      <c r="Y416" s="18" t="s">
        <v>1934</v>
      </c>
      <c r="Z416" s="10" t="s">
        <v>38</v>
      </c>
      <c r="AA416" s="10" t="s">
        <v>39</v>
      </c>
      <c r="AB416" s="10" t="s">
        <v>40</v>
      </c>
      <c r="AC416" s="10" t="s">
        <v>41</v>
      </c>
      <c r="AD416" s="18" t="s">
        <v>42</v>
      </c>
      <c r="AE416" s="10" t="s">
        <v>43</v>
      </c>
      <c r="AF416" s="10">
        <v>39870</v>
      </c>
      <c r="AG416" s="10">
        <v>34465</v>
      </c>
      <c r="AH416" s="10">
        <v>34064</v>
      </c>
      <c r="AI416" s="10">
        <v>25959</v>
      </c>
      <c r="AJ416" s="10">
        <v>23231</v>
      </c>
      <c r="AK416" s="10">
        <v>17766</v>
      </c>
      <c r="AL416" s="10">
        <v>15516</v>
      </c>
      <c r="AM416" s="10">
        <v>14849</v>
      </c>
      <c r="AN416" s="10">
        <v>16061</v>
      </c>
      <c r="AO416" s="10">
        <v>29561</v>
      </c>
      <c r="AP416" s="10">
        <v>36175</v>
      </c>
      <c r="AQ416" s="10">
        <v>45944</v>
      </c>
      <c r="AR416" s="10">
        <f t="shared" si="74"/>
        <v>333461</v>
      </c>
      <c r="AS416" s="10" t="s">
        <v>88</v>
      </c>
      <c r="AT416" s="10" t="s">
        <v>45</v>
      </c>
      <c r="AU416" s="18" t="s">
        <v>189</v>
      </c>
      <c r="AV416" s="10">
        <v>8760</v>
      </c>
      <c r="AW416" s="46">
        <f t="shared" si="80"/>
        <v>0</v>
      </c>
      <c r="AX416" s="5">
        <f t="shared" si="75"/>
        <v>0</v>
      </c>
      <c r="AY416" s="10">
        <f>K6</f>
        <v>0</v>
      </c>
      <c r="AZ416" s="5">
        <f t="shared" si="73"/>
        <v>0</v>
      </c>
      <c r="BA416" s="10">
        <v>4.6699999999999997E-3</v>
      </c>
      <c r="BB416" s="5">
        <f t="shared" si="81"/>
        <v>7200.0191999999997</v>
      </c>
      <c r="BC416" s="10">
        <v>1.7250000000000001E-2</v>
      </c>
      <c r="BD416" s="5">
        <f t="shared" si="76"/>
        <v>5752.2022500000003</v>
      </c>
      <c r="BE416" s="10"/>
      <c r="BF416" s="10"/>
      <c r="BG416" s="7">
        <f t="shared" si="77"/>
        <v>12952.221450000001</v>
      </c>
      <c r="BH416" s="7">
        <f t="shared" si="78"/>
        <v>2979.0109335000002</v>
      </c>
      <c r="BI416" s="7">
        <f t="shared" si="79"/>
        <v>15931.232383500001</v>
      </c>
    </row>
    <row r="417" spans="1:61" s="19" customFormat="1">
      <c r="A417" s="11" t="s">
        <v>2458</v>
      </c>
      <c r="B417" s="10" t="s">
        <v>1769</v>
      </c>
      <c r="C417" s="10" t="s">
        <v>25</v>
      </c>
      <c r="D417" s="10" t="s">
        <v>26</v>
      </c>
      <c r="E417" s="10" t="s">
        <v>26</v>
      </c>
      <c r="F417" s="10" t="s">
        <v>744</v>
      </c>
      <c r="G417" s="18" t="s">
        <v>1770</v>
      </c>
      <c r="H417" s="10"/>
      <c r="I417" s="18" t="s">
        <v>29</v>
      </c>
      <c r="J417" s="10" t="s">
        <v>1771</v>
      </c>
      <c r="K417" s="18" t="s">
        <v>25</v>
      </c>
      <c r="L417" s="10" t="s">
        <v>26</v>
      </c>
      <c r="M417" s="10" t="s">
        <v>26</v>
      </c>
      <c r="N417" s="10" t="s">
        <v>744</v>
      </c>
      <c r="O417" s="18" t="s">
        <v>1770</v>
      </c>
      <c r="P417" s="10"/>
      <c r="Q417" s="10" t="s">
        <v>1935</v>
      </c>
      <c r="R417" s="18" t="s">
        <v>1924</v>
      </c>
      <c r="S417" s="10" t="s">
        <v>26</v>
      </c>
      <c r="T417" s="10" t="s">
        <v>26</v>
      </c>
      <c r="U417" s="10" t="s">
        <v>1925</v>
      </c>
      <c r="V417" s="18" t="s">
        <v>293</v>
      </c>
      <c r="W417" s="10"/>
      <c r="X417" s="18" t="s">
        <v>1936</v>
      </c>
      <c r="Y417" s="18" t="s">
        <v>1937</v>
      </c>
      <c r="Z417" s="10" t="s">
        <v>38</v>
      </c>
      <c r="AA417" s="10" t="s">
        <v>39</v>
      </c>
      <c r="AB417" s="10" t="s">
        <v>40</v>
      </c>
      <c r="AC417" s="10" t="s">
        <v>41</v>
      </c>
      <c r="AD417" s="18" t="s">
        <v>42</v>
      </c>
      <c r="AE417" s="10" t="s">
        <v>43</v>
      </c>
      <c r="AF417" s="10">
        <v>70391</v>
      </c>
      <c r="AG417" s="10">
        <v>59819</v>
      </c>
      <c r="AH417" s="10">
        <v>53815</v>
      </c>
      <c r="AI417" s="10">
        <v>41379</v>
      </c>
      <c r="AJ417" s="10">
        <v>37094</v>
      </c>
      <c r="AK417" s="10">
        <v>23625</v>
      </c>
      <c r="AL417" s="10">
        <v>21947</v>
      </c>
      <c r="AM417" s="10">
        <v>20678</v>
      </c>
      <c r="AN417" s="10">
        <v>22645</v>
      </c>
      <c r="AO417" s="10">
        <v>40435</v>
      </c>
      <c r="AP417" s="10">
        <v>49959</v>
      </c>
      <c r="AQ417" s="10">
        <v>65045</v>
      </c>
      <c r="AR417" s="10">
        <f t="shared" si="74"/>
        <v>506832</v>
      </c>
      <c r="AS417" s="10" t="s">
        <v>88</v>
      </c>
      <c r="AT417" s="10" t="s">
        <v>45</v>
      </c>
      <c r="AU417" s="18" t="s">
        <v>818</v>
      </c>
      <c r="AV417" s="10">
        <v>8760</v>
      </c>
      <c r="AW417" s="46">
        <f t="shared" si="80"/>
        <v>0</v>
      </c>
      <c r="AX417" s="5">
        <f t="shared" si="75"/>
        <v>0</v>
      </c>
      <c r="AY417" s="10">
        <f>K6</f>
        <v>0</v>
      </c>
      <c r="AZ417" s="5">
        <f t="shared" si="73"/>
        <v>0</v>
      </c>
      <c r="BA417" s="10">
        <v>4.6699999999999997E-3</v>
      </c>
      <c r="BB417" s="5">
        <f t="shared" si="81"/>
        <v>11209.120799999999</v>
      </c>
      <c r="BC417" s="10">
        <v>1.7250000000000001E-2</v>
      </c>
      <c r="BD417" s="5">
        <f t="shared" si="76"/>
        <v>8742.8520000000008</v>
      </c>
      <c r="BE417" s="10"/>
      <c r="BF417" s="10"/>
      <c r="BG417" s="7">
        <f t="shared" si="77"/>
        <v>19951.9728</v>
      </c>
      <c r="BH417" s="7">
        <f t="shared" si="78"/>
        <v>4588.9537440000004</v>
      </c>
      <c r="BI417" s="7">
        <f t="shared" si="79"/>
        <v>24540.926544000002</v>
      </c>
    </row>
    <row r="418" spans="1:61" s="19" customFormat="1">
      <c r="A418" s="11" t="s">
        <v>2459</v>
      </c>
      <c r="B418" s="10" t="s">
        <v>1769</v>
      </c>
      <c r="C418" s="10" t="s">
        <v>25</v>
      </c>
      <c r="D418" s="10" t="s">
        <v>26</v>
      </c>
      <c r="E418" s="10" t="s">
        <v>26</v>
      </c>
      <c r="F418" s="10" t="s">
        <v>744</v>
      </c>
      <c r="G418" s="18" t="s">
        <v>1770</v>
      </c>
      <c r="H418" s="10"/>
      <c r="I418" s="18" t="s">
        <v>29</v>
      </c>
      <c r="J418" s="10" t="s">
        <v>1771</v>
      </c>
      <c r="K418" s="18" t="s">
        <v>25</v>
      </c>
      <c r="L418" s="10" t="s">
        <v>26</v>
      </c>
      <c r="M418" s="10" t="s">
        <v>26</v>
      </c>
      <c r="N418" s="10" t="s">
        <v>744</v>
      </c>
      <c r="O418" s="18" t="s">
        <v>1770</v>
      </c>
      <c r="P418" s="10"/>
      <c r="Q418" s="10" t="s">
        <v>1938</v>
      </c>
      <c r="R418" s="18" t="s">
        <v>1744</v>
      </c>
      <c r="S418" s="10" t="s">
        <v>26</v>
      </c>
      <c r="T418" s="10" t="s">
        <v>26</v>
      </c>
      <c r="U418" s="10" t="s">
        <v>1745</v>
      </c>
      <c r="V418" s="18" t="s">
        <v>123</v>
      </c>
      <c r="W418" s="10"/>
      <c r="X418" s="18" t="s">
        <v>1939</v>
      </c>
      <c r="Y418" s="18" t="s">
        <v>1940</v>
      </c>
      <c r="Z418" s="10" t="s">
        <v>38</v>
      </c>
      <c r="AA418" s="10" t="s">
        <v>39</v>
      </c>
      <c r="AB418" s="10" t="s">
        <v>40</v>
      </c>
      <c r="AC418" s="10" t="s">
        <v>41</v>
      </c>
      <c r="AD418" s="18" t="s">
        <v>42</v>
      </c>
      <c r="AE418" s="10" t="s">
        <v>43</v>
      </c>
      <c r="AF418" s="10">
        <v>132008</v>
      </c>
      <c r="AG418" s="10">
        <v>118704</v>
      </c>
      <c r="AH418" s="10">
        <v>122837</v>
      </c>
      <c r="AI418" s="10">
        <v>86967</v>
      </c>
      <c r="AJ418" s="10">
        <v>60945</v>
      </c>
      <c r="AK418" s="10">
        <v>46864</v>
      </c>
      <c r="AL418" s="10">
        <v>39214</v>
      </c>
      <c r="AM418" s="10">
        <v>38594</v>
      </c>
      <c r="AN418" s="10">
        <v>40822</v>
      </c>
      <c r="AO418" s="10">
        <v>122150</v>
      </c>
      <c r="AP418" s="10">
        <v>125592</v>
      </c>
      <c r="AQ418" s="10">
        <v>138810</v>
      </c>
      <c r="AR418" s="10">
        <f t="shared" si="74"/>
        <v>1073507</v>
      </c>
      <c r="AS418" s="10" t="s">
        <v>88</v>
      </c>
      <c r="AT418" s="10" t="s">
        <v>45</v>
      </c>
      <c r="AU418" s="18" t="s">
        <v>821</v>
      </c>
      <c r="AV418" s="10">
        <v>8760</v>
      </c>
      <c r="AW418" s="46">
        <f t="shared" si="80"/>
        <v>0</v>
      </c>
      <c r="AX418" s="5">
        <f t="shared" si="75"/>
        <v>0</v>
      </c>
      <c r="AY418" s="10">
        <f>K6</f>
        <v>0</v>
      </c>
      <c r="AZ418" s="5">
        <f t="shared" si="73"/>
        <v>0</v>
      </c>
      <c r="BA418" s="10">
        <v>4.6699999999999997E-3</v>
      </c>
      <c r="BB418" s="5">
        <f t="shared" si="81"/>
        <v>15709.132799999999</v>
      </c>
      <c r="BC418" s="10">
        <v>1.7250000000000001E-2</v>
      </c>
      <c r="BD418" s="5">
        <f t="shared" si="76"/>
        <v>18517.995750000002</v>
      </c>
      <c r="BE418" s="10"/>
      <c r="BF418" s="10"/>
      <c r="BG418" s="7">
        <f t="shared" si="77"/>
        <v>34227.128550000001</v>
      </c>
      <c r="BH418" s="7">
        <f t="shared" si="78"/>
        <v>7872.2395665000004</v>
      </c>
      <c r="BI418" s="7">
        <f t="shared" si="79"/>
        <v>42099.368116500002</v>
      </c>
    </row>
    <row r="419" spans="1:61" s="19" customFormat="1">
      <c r="A419" s="11" t="s">
        <v>2460</v>
      </c>
      <c r="B419" s="10" t="s">
        <v>1769</v>
      </c>
      <c r="C419" s="10" t="s">
        <v>25</v>
      </c>
      <c r="D419" s="10" t="s">
        <v>26</v>
      </c>
      <c r="E419" s="10" t="s">
        <v>26</v>
      </c>
      <c r="F419" s="10" t="s">
        <v>744</v>
      </c>
      <c r="G419" s="18" t="s">
        <v>1770</v>
      </c>
      <c r="H419" s="10"/>
      <c r="I419" s="18" t="s">
        <v>29</v>
      </c>
      <c r="J419" s="10" t="s">
        <v>1771</v>
      </c>
      <c r="K419" s="18" t="s">
        <v>25</v>
      </c>
      <c r="L419" s="10" t="s">
        <v>26</v>
      </c>
      <c r="M419" s="10" t="s">
        <v>26</v>
      </c>
      <c r="N419" s="10" t="s">
        <v>744</v>
      </c>
      <c r="O419" s="18" t="s">
        <v>1770</v>
      </c>
      <c r="P419" s="10"/>
      <c r="Q419" s="10" t="s">
        <v>1941</v>
      </c>
      <c r="R419" s="18" t="s">
        <v>1649</v>
      </c>
      <c r="S419" s="10" t="s">
        <v>26</v>
      </c>
      <c r="T419" s="10" t="s">
        <v>26</v>
      </c>
      <c r="U419" s="10" t="s">
        <v>1650</v>
      </c>
      <c r="V419" s="18" t="s">
        <v>1942</v>
      </c>
      <c r="W419" s="10"/>
      <c r="X419" s="18" t="s">
        <v>1943</v>
      </c>
      <c r="Y419" s="10"/>
      <c r="Z419" s="10" t="s">
        <v>38</v>
      </c>
      <c r="AA419" s="10" t="s">
        <v>39</v>
      </c>
      <c r="AB419" s="10" t="s">
        <v>40</v>
      </c>
      <c r="AC419" s="10" t="s">
        <v>41</v>
      </c>
      <c r="AD419" s="18" t="s">
        <v>42</v>
      </c>
      <c r="AE419" s="10" t="s">
        <v>43</v>
      </c>
      <c r="AF419" s="10">
        <v>34290</v>
      </c>
      <c r="AG419" s="10">
        <v>26188</v>
      </c>
      <c r="AH419" s="10">
        <v>25188</v>
      </c>
      <c r="AI419" s="10">
        <v>15016</v>
      </c>
      <c r="AJ419" s="10">
        <v>12579</v>
      </c>
      <c r="AK419" s="10">
        <v>9488</v>
      </c>
      <c r="AL419" s="10">
        <v>9380</v>
      </c>
      <c r="AM419" s="10">
        <v>8737</v>
      </c>
      <c r="AN419" s="10">
        <v>10519</v>
      </c>
      <c r="AO419" s="10">
        <v>17471</v>
      </c>
      <c r="AP419" s="10">
        <v>25324</v>
      </c>
      <c r="AQ419" s="10">
        <v>34495</v>
      </c>
      <c r="AR419" s="10">
        <f t="shared" si="74"/>
        <v>228675</v>
      </c>
      <c r="AS419" s="10" t="s">
        <v>88</v>
      </c>
      <c r="AT419" s="10" t="s">
        <v>45</v>
      </c>
      <c r="AU419" s="18" t="s">
        <v>1944</v>
      </c>
      <c r="AV419" s="10">
        <v>8760</v>
      </c>
      <c r="AW419" s="46">
        <f t="shared" si="80"/>
        <v>0</v>
      </c>
      <c r="AX419" s="5">
        <f t="shared" si="75"/>
        <v>0</v>
      </c>
      <c r="AY419" s="10">
        <f>K6</f>
        <v>0</v>
      </c>
      <c r="AZ419" s="5">
        <f t="shared" si="73"/>
        <v>0</v>
      </c>
      <c r="BA419" s="10">
        <v>4.6699999999999997E-3</v>
      </c>
      <c r="BB419" s="5">
        <f t="shared" si="81"/>
        <v>16159.134</v>
      </c>
      <c r="BC419" s="10">
        <v>1.7250000000000001E-2</v>
      </c>
      <c r="BD419" s="5">
        <f t="shared" si="76"/>
        <v>3944.6437500000002</v>
      </c>
      <c r="BE419" s="10"/>
      <c r="BF419" s="10"/>
      <c r="BG419" s="7">
        <f t="shared" si="77"/>
        <v>20103.777750000001</v>
      </c>
      <c r="BH419" s="7">
        <f t="shared" si="78"/>
        <v>4623.8688825000008</v>
      </c>
      <c r="BI419" s="7">
        <f t="shared" si="79"/>
        <v>24727.6466325</v>
      </c>
    </row>
    <row r="420" spans="1:61" s="19" customFormat="1">
      <c r="A420" s="11" t="s">
        <v>2461</v>
      </c>
      <c r="B420" s="10" t="s">
        <v>1769</v>
      </c>
      <c r="C420" s="10" t="s">
        <v>25</v>
      </c>
      <c r="D420" s="10" t="s">
        <v>26</v>
      </c>
      <c r="E420" s="10" t="s">
        <v>26</v>
      </c>
      <c r="F420" s="10" t="s">
        <v>744</v>
      </c>
      <c r="G420" s="18" t="s">
        <v>1770</v>
      </c>
      <c r="H420" s="10"/>
      <c r="I420" s="18" t="s">
        <v>29</v>
      </c>
      <c r="J420" s="10" t="s">
        <v>1771</v>
      </c>
      <c r="K420" s="18" t="s">
        <v>25</v>
      </c>
      <c r="L420" s="10" t="s">
        <v>26</v>
      </c>
      <c r="M420" s="10" t="s">
        <v>26</v>
      </c>
      <c r="N420" s="10" t="s">
        <v>744</v>
      </c>
      <c r="O420" s="18" t="s">
        <v>1770</v>
      </c>
      <c r="P420" s="10"/>
      <c r="Q420" s="10" t="s">
        <v>1945</v>
      </c>
      <c r="R420" s="18" t="s">
        <v>1946</v>
      </c>
      <c r="S420" s="10" t="s">
        <v>26</v>
      </c>
      <c r="T420" s="10" t="s">
        <v>26</v>
      </c>
      <c r="U420" s="10" t="s">
        <v>1947</v>
      </c>
      <c r="V420" s="18" t="s">
        <v>123</v>
      </c>
      <c r="W420" s="10"/>
      <c r="X420" s="18" t="s">
        <v>1948</v>
      </c>
      <c r="Y420" s="18" t="s">
        <v>1949</v>
      </c>
      <c r="Z420" s="10" t="s">
        <v>38</v>
      </c>
      <c r="AA420" s="10" t="s">
        <v>39</v>
      </c>
      <c r="AB420" s="10" t="s">
        <v>40</v>
      </c>
      <c r="AC420" s="10" t="s">
        <v>41</v>
      </c>
      <c r="AD420" s="18" t="s">
        <v>42</v>
      </c>
      <c r="AE420" s="10" t="s">
        <v>43</v>
      </c>
      <c r="AF420" s="10">
        <v>131164</v>
      </c>
      <c r="AG420" s="10">
        <v>108491</v>
      </c>
      <c r="AH420" s="10">
        <v>105152</v>
      </c>
      <c r="AI420" s="10">
        <v>7003</v>
      </c>
      <c r="AJ420" s="10">
        <v>55393</v>
      </c>
      <c r="AK420" s="10">
        <v>30930</v>
      </c>
      <c r="AL420" s="10">
        <v>28501</v>
      </c>
      <c r="AM420" s="10">
        <v>25533</v>
      </c>
      <c r="AN420" s="10">
        <v>40013</v>
      </c>
      <c r="AO420" s="10">
        <v>69186</v>
      </c>
      <c r="AP420" s="10">
        <v>95496</v>
      </c>
      <c r="AQ420" s="10">
        <v>125517</v>
      </c>
      <c r="AR420" s="10">
        <f t="shared" si="74"/>
        <v>822379</v>
      </c>
      <c r="AS420" s="10" t="s">
        <v>88</v>
      </c>
      <c r="AT420" s="10" t="s">
        <v>45</v>
      </c>
      <c r="AU420" s="18" t="s">
        <v>821</v>
      </c>
      <c r="AV420" s="10">
        <v>8760</v>
      </c>
      <c r="AW420" s="46">
        <f t="shared" si="80"/>
        <v>0</v>
      </c>
      <c r="AX420" s="5">
        <f t="shared" si="75"/>
        <v>0</v>
      </c>
      <c r="AY420" s="10">
        <f>K6</f>
        <v>0</v>
      </c>
      <c r="AZ420" s="5">
        <f t="shared" si="73"/>
        <v>0</v>
      </c>
      <c r="BA420" s="10">
        <v>4.6699999999999997E-3</v>
      </c>
      <c r="BB420" s="5">
        <f t="shared" si="81"/>
        <v>15709.132799999999</v>
      </c>
      <c r="BC420" s="10">
        <v>1.7250000000000001E-2</v>
      </c>
      <c r="BD420" s="5">
        <f t="shared" si="76"/>
        <v>14186.037750000001</v>
      </c>
      <c r="BE420" s="10"/>
      <c r="BF420" s="10"/>
      <c r="BG420" s="7">
        <f t="shared" si="77"/>
        <v>29895.170550000003</v>
      </c>
      <c r="BH420" s="7">
        <f t="shared" si="78"/>
        <v>6875.8892265000013</v>
      </c>
      <c r="BI420" s="7">
        <f t="shared" si="79"/>
        <v>36771.059776500006</v>
      </c>
    </row>
    <row r="421" spans="1:61" s="19" customFormat="1">
      <c r="A421" s="11" t="s">
        <v>2462</v>
      </c>
      <c r="B421" s="10" t="s">
        <v>24</v>
      </c>
      <c r="C421" s="10" t="s">
        <v>25</v>
      </c>
      <c r="D421" s="10" t="s">
        <v>26</v>
      </c>
      <c r="E421" s="10" t="s">
        <v>26</v>
      </c>
      <c r="F421" s="10" t="s">
        <v>744</v>
      </c>
      <c r="G421" s="18" t="s">
        <v>1770</v>
      </c>
      <c r="H421" s="10"/>
      <c r="I421" s="18" t="s">
        <v>29</v>
      </c>
      <c r="J421" s="10" t="s">
        <v>1950</v>
      </c>
      <c r="K421" s="18" t="s">
        <v>896</v>
      </c>
      <c r="L421" s="10" t="s">
        <v>26</v>
      </c>
      <c r="M421" s="10" t="s">
        <v>26</v>
      </c>
      <c r="N421" s="10" t="s">
        <v>897</v>
      </c>
      <c r="O421" s="18" t="s">
        <v>506</v>
      </c>
      <c r="P421" s="10"/>
      <c r="Q421" s="10" t="s">
        <v>1950</v>
      </c>
      <c r="R421" s="18" t="s">
        <v>896</v>
      </c>
      <c r="S421" s="10" t="s">
        <v>26</v>
      </c>
      <c r="T421" s="10" t="s">
        <v>26</v>
      </c>
      <c r="U421" s="10" t="s">
        <v>1951</v>
      </c>
      <c r="V421" s="18" t="s">
        <v>506</v>
      </c>
      <c r="W421" s="10"/>
      <c r="X421" s="18" t="s">
        <v>1952</v>
      </c>
      <c r="Y421" s="18" t="s">
        <v>1953</v>
      </c>
      <c r="Z421" s="10" t="s">
        <v>38</v>
      </c>
      <c r="AA421" s="10" t="s">
        <v>871</v>
      </c>
      <c r="AB421" s="10" t="s">
        <v>1906</v>
      </c>
      <c r="AC421" s="10" t="s">
        <v>41</v>
      </c>
      <c r="AD421" s="18" t="s">
        <v>42</v>
      </c>
      <c r="AE421" s="10" t="s">
        <v>43</v>
      </c>
      <c r="AF421" s="25">
        <v>18964</v>
      </c>
      <c r="AG421" s="10">
        <v>16515</v>
      </c>
      <c r="AH421" s="10">
        <v>15479</v>
      </c>
      <c r="AI421" s="10">
        <v>11076</v>
      </c>
      <c r="AJ421" s="10">
        <v>9077</v>
      </c>
      <c r="AK421" s="26">
        <v>8777</v>
      </c>
      <c r="AL421" s="26">
        <v>7456</v>
      </c>
      <c r="AM421" s="26">
        <v>7456</v>
      </c>
      <c r="AN421" s="10">
        <v>9077</v>
      </c>
      <c r="AO421" s="10">
        <v>12100</v>
      </c>
      <c r="AP421" s="10">
        <v>16515</v>
      </c>
      <c r="AQ421" s="10">
        <v>18964</v>
      </c>
      <c r="AR421" s="10">
        <f t="shared" si="74"/>
        <v>151456</v>
      </c>
      <c r="AS421" s="27" t="s">
        <v>88</v>
      </c>
      <c r="AT421" s="10" t="s">
        <v>45</v>
      </c>
      <c r="AU421" s="28">
        <v>121</v>
      </c>
      <c r="AV421" s="10">
        <v>8760</v>
      </c>
      <c r="AW421" s="46">
        <f t="shared" si="80"/>
        <v>0</v>
      </c>
      <c r="AX421" s="5">
        <f t="shared" si="75"/>
        <v>0</v>
      </c>
      <c r="AY421" s="10">
        <f>K6</f>
        <v>0</v>
      </c>
      <c r="AZ421" s="5">
        <f t="shared" si="73"/>
        <v>0</v>
      </c>
      <c r="BA421" s="10">
        <v>4.6699999999999997E-3</v>
      </c>
      <c r="BB421" s="5">
        <f t="shared" si="81"/>
        <v>4950.0131999999994</v>
      </c>
      <c r="BC421" s="10">
        <v>1.7250000000000001E-2</v>
      </c>
      <c r="BD421" s="5">
        <f t="shared" si="76"/>
        <v>2612.6160000000004</v>
      </c>
      <c r="BE421" s="29"/>
      <c r="BF421" s="29"/>
      <c r="BG421" s="7">
        <f t="shared" si="77"/>
        <v>7562.6291999999994</v>
      </c>
      <c r="BH421" s="7">
        <f t="shared" si="78"/>
        <v>1739.404716</v>
      </c>
      <c r="BI421" s="7">
        <f t="shared" si="79"/>
        <v>9302.0339160000003</v>
      </c>
    </row>
    <row r="422" spans="1:61" s="19" customFormat="1">
      <c r="A422" s="11" t="s">
        <v>2463</v>
      </c>
      <c r="B422" s="10" t="s">
        <v>24</v>
      </c>
      <c r="C422" s="10" t="s">
        <v>25</v>
      </c>
      <c r="D422" s="10" t="s">
        <v>26</v>
      </c>
      <c r="E422" s="10" t="s">
        <v>26</v>
      </c>
      <c r="F422" s="10" t="s">
        <v>744</v>
      </c>
      <c r="G422" s="18" t="s">
        <v>1770</v>
      </c>
      <c r="H422" s="10"/>
      <c r="I422" s="18" t="s">
        <v>29</v>
      </c>
      <c r="J422" s="10" t="s">
        <v>1950</v>
      </c>
      <c r="K422" s="18" t="s">
        <v>896</v>
      </c>
      <c r="L422" s="10" t="s">
        <v>26</v>
      </c>
      <c r="M422" s="10" t="s">
        <v>26</v>
      </c>
      <c r="N422" s="10" t="s">
        <v>897</v>
      </c>
      <c r="O422" s="18" t="s">
        <v>506</v>
      </c>
      <c r="P422" s="10"/>
      <c r="Q422" s="10" t="s">
        <v>1950</v>
      </c>
      <c r="R422" s="18" t="s">
        <v>896</v>
      </c>
      <c r="S422" s="10" t="s">
        <v>26</v>
      </c>
      <c r="T422" s="10" t="s">
        <v>26</v>
      </c>
      <c r="U422" s="10" t="s">
        <v>1954</v>
      </c>
      <c r="V422" s="18" t="s">
        <v>130</v>
      </c>
      <c r="W422" s="10"/>
      <c r="X422" s="18" t="s">
        <v>1955</v>
      </c>
      <c r="Y422" s="18" t="s">
        <v>1956</v>
      </c>
      <c r="Z422" s="10" t="s">
        <v>38</v>
      </c>
      <c r="AA422" s="10" t="s">
        <v>871</v>
      </c>
      <c r="AB422" s="10" t="s">
        <v>1906</v>
      </c>
      <c r="AC422" s="10" t="s">
        <v>41</v>
      </c>
      <c r="AD422" s="18" t="s">
        <v>42</v>
      </c>
      <c r="AE422" s="10" t="s">
        <v>43</v>
      </c>
      <c r="AF422" s="25">
        <v>25948</v>
      </c>
      <c r="AG422" s="10">
        <v>22913</v>
      </c>
      <c r="AH422" s="10">
        <v>19381</v>
      </c>
      <c r="AI422" s="10">
        <v>14564</v>
      </c>
      <c r="AJ422" s="10">
        <v>12565</v>
      </c>
      <c r="AK422" s="26">
        <v>12265</v>
      </c>
      <c r="AL422" s="26">
        <v>10944</v>
      </c>
      <c r="AM422" s="26">
        <v>10944</v>
      </c>
      <c r="AN422" s="26">
        <v>12565</v>
      </c>
      <c r="AO422" s="10">
        <v>15588</v>
      </c>
      <c r="AP422" s="10">
        <v>22913</v>
      </c>
      <c r="AQ422" s="10">
        <v>25948</v>
      </c>
      <c r="AR422" s="10">
        <f t="shared" si="74"/>
        <v>206538</v>
      </c>
      <c r="AS422" s="27" t="s">
        <v>88</v>
      </c>
      <c r="AT422" s="10" t="s">
        <v>45</v>
      </c>
      <c r="AU422" s="28">
        <v>121</v>
      </c>
      <c r="AV422" s="10">
        <v>8760</v>
      </c>
      <c r="AW422" s="46">
        <f t="shared" si="80"/>
        <v>0</v>
      </c>
      <c r="AX422" s="5">
        <f t="shared" si="75"/>
        <v>0</v>
      </c>
      <c r="AY422" s="10">
        <f>K6</f>
        <v>0</v>
      </c>
      <c r="AZ422" s="5">
        <f t="shared" si="73"/>
        <v>0</v>
      </c>
      <c r="BA422" s="10">
        <v>4.6699999999999997E-3</v>
      </c>
      <c r="BB422" s="5">
        <f t="shared" si="81"/>
        <v>4950.0131999999994</v>
      </c>
      <c r="BC422" s="10">
        <v>1.7250000000000001E-2</v>
      </c>
      <c r="BD422" s="5">
        <f t="shared" si="76"/>
        <v>3562.7805000000003</v>
      </c>
      <c r="BE422" s="30"/>
      <c r="BF422" s="30"/>
      <c r="BG422" s="7">
        <f t="shared" si="77"/>
        <v>8512.7937000000002</v>
      </c>
      <c r="BH422" s="7">
        <f t="shared" si="78"/>
        <v>1957.9425510000001</v>
      </c>
      <c r="BI422" s="7">
        <f t="shared" si="79"/>
        <v>10470.736251</v>
      </c>
    </row>
    <row r="423" spans="1:61" s="19" customFormat="1">
      <c r="A423" s="11" t="s">
        <v>2464</v>
      </c>
      <c r="B423" s="10" t="s">
        <v>24</v>
      </c>
      <c r="C423" s="10" t="s">
        <v>25</v>
      </c>
      <c r="D423" s="10" t="s">
        <v>26</v>
      </c>
      <c r="E423" s="10" t="s">
        <v>26</v>
      </c>
      <c r="F423" s="10" t="s">
        <v>744</v>
      </c>
      <c r="G423" s="18" t="s">
        <v>1770</v>
      </c>
      <c r="H423" s="10"/>
      <c r="I423" s="18" t="s">
        <v>29</v>
      </c>
      <c r="J423" s="10" t="s">
        <v>1950</v>
      </c>
      <c r="K423" s="18" t="s">
        <v>896</v>
      </c>
      <c r="L423" s="10" t="s">
        <v>26</v>
      </c>
      <c r="M423" s="10" t="s">
        <v>26</v>
      </c>
      <c r="N423" s="10" t="s">
        <v>897</v>
      </c>
      <c r="O423" s="18" t="s">
        <v>506</v>
      </c>
      <c r="P423" s="10"/>
      <c r="Q423" s="10" t="s">
        <v>1950</v>
      </c>
      <c r="R423" s="18" t="s">
        <v>896</v>
      </c>
      <c r="S423" s="10" t="s">
        <v>26</v>
      </c>
      <c r="T423" s="10" t="s">
        <v>26</v>
      </c>
      <c r="U423" s="10" t="s">
        <v>1957</v>
      </c>
      <c r="V423" s="18" t="s">
        <v>506</v>
      </c>
      <c r="W423" s="10"/>
      <c r="X423" s="10" t="s">
        <v>1958</v>
      </c>
      <c r="Y423" s="10" t="s">
        <v>1959</v>
      </c>
      <c r="Z423" s="10" t="s">
        <v>38</v>
      </c>
      <c r="AA423" s="10" t="s">
        <v>871</v>
      </c>
      <c r="AB423" s="10" t="s">
        <v>1906</v>
      </c>
      <c r="AC423" s="10" t="s">
        <v>41</v>
      </c>
      <c r="AD423" s="18" t="s">
        <v>42</v>
      </c>
      <c r="AE423" s="10" t="s">
        <v>43</v>
      </c>
      <c r="AF423" s="25">
        <v>21944</v>
      </c>
      <c r="AG423" s="10">
        <v>20422</v>
      </c>
      <c r="AH423" s="10">
        <v>16262</v>
      </c>
      <c r="AI423" s="10">
        <v>12037</v>
      </c>
      <c r="AJ423" s="10">
        <v>10038</v>
      </c>
      <c r="AK423" s="10">
        <v>9738</v>
      </c>
      <c r="AL423" s="10">
        <v>8417</v>
      </c>
      <c r="AM423" s="10">
        <v>8417</v>
      </c>
      <c r="AN423" s="10">
        <v>10038</v>
      </c>
      <c r="AO423" s="10">
        <v>13151</v>
      </c>
      <c r="AP423" s="10">
        <v>20422</v>
      </c>
      <c r="AQ423" s="10">
        <v>21944</v>
      </c>
      <c r="AR423" s="10">
        <f t="shared" si="74"/>
        <v>172830</v>
      </c>
      <c r="AS423" s="27" t="s">
        <v>88</v>
      </c>
      <c r="AT423" s="10" t="s">
        <v>45</v>
      </c>
      <c r="AU423" s="28">
        <v>121</v>
      </c>
      <c r="AV423" s="10">
        <v>8760</v>
      </c>
      <c r="AW423" s="46">
        <f t="shared" si="80"/>
        <v>0</v>
      </c>
      <c r="AX423" s="5">
        <f t="shared" si="75"/>
        <v>0</v>
      </c>
      <c r="AY423" s="10">
        <f>K6</f>
        <v>0</v>
      </c>
      <c r="AZ423" s="5">
        <f t="shared" si="73"/>
        <v>0</v>
      </c>
      <c r="BA423" s="10">
        <v>4.6699999999999997E-3</v>
      </c>
      <c r="BB423" s="5">
        <f t="shared" si="81"/>
        <v>4950.0131999999994</v>
      </c>
      <c r="BC423" s="10">
        <v>1.7250000000000001E-2</v>
      </c>
      <c r="BD423" s="5">
        <f t="shared" si="76"/>
        <v>2981.3175000000001</v>
      </c>
      <c r="BE423" s="30"/>
      <c r="BF423" s="30"/>
      <c r="BG423" s="7">
        <f t="shared" si="77"/>
        <v>7931.3306999999995</v>
      </c>
      <c r="BH423" s="7">
        <f t="shared" si="78"/>
        <v>1824.2060609999999</v>
      </c>
      <c r="BI423" s="7">
        <f t="shared" si="79"/>
        <v>9755.5367609999994</v>
      </c>
    </row>
    <row r="424" spans="1:61" s="19" customFormat="1">
      <c r="A424" s="11" t="s">
        <v>2465</v>
      </c>
      <c r="B424" s="10" t="s">
        <v>24</v>
      </c>
      <c r="C424" s="10" t="s">
        <v>25</v>
      </c>
      <c r="D424" s="10" t="s">
        <v>26</v>
      </c>
      <c r="E424" s="10" t="s">
        <v>26</v>
      </c>
      <c r="F424" s="10" t="s">
        <v>744</v>
      </c>
      <c r="G424" s="18" t="s">
        <v>1770</v>
      </c>
      <c r="H424" s="10"/>
      <c r="I424" s="18" t="s">
        <v>29</v>
      </c>
      <c r="J424" s="10" t="s">
        <v>1960</v>
      </c>
      <c r="K424" s="18" t="s">
        <v>351</v>
      </c>
      <c r="L424" s="10" t="s">
        <v>26</v>
      </c>
      <c r="M424" s="10" t="s">
        <v>26</v>
      </c>
      <c r="N424" s="10" t="s">
        <v>1961</v>
      </c>
      <c r="O424" s="18" t="s">
        <v>1962</v>
      </c>
      <c r="P424" s="10"/>
      <c r="Q424" s="10" t="s">
        <v>1960</v>
      </c>
      <c r="R424" s="18" t="s">
        <v>351</v>
      </c>
      <c r="S424" s="10" t="s">
        <v>26</v>
      </c>
      <c r="T424" s="10" t="s">
        <v>26</v>
      </c>
      <c r="U424" s="10" t="s">
        <v>1961</v>
      </c>
      <c r="V424" s="18" t="s">
        <v>1962</v>
      </c>
      <c r="W424" s="10"/>
      <c r="X424" s="18" t="s">
        <v>1963</v>
      </c>
      <c r="Y424" s="18" t="s">
        <v>1964</v>
      </c>
      <c r="Z424" s="10" t="s">
        <v>38</v>
      </c>
      <c r="AA424" s="10" t="s">
        <v>871</v>
      </c>
      <c r="AB424" s="10" t="s">
        <v>40</v>
      </c>
      <c r="AC424" s="10" t="s">
        <v>41</v>
      </c>
      <c r="AD424" s="18" t="s">
        <v>42</v>
      </c>
      <c r="AE424" s="10" t="s">
        <v>43</v>
      </c>
      <c r="AF424" s="10">
        <v>7654</v>
      </c>
      <c r="AG424" s="10">
        <v>5101</v>
      </c>
      <c r="AH424" s="10">
        <v>4398</v>
      </c>
      <c r="AI424" s="10">
        <v>1767</v>
      </c>
      <c r="AJ424" s="10">
        <v>2269</v>
      </c>
      <c r="AK424" s="10">
        <v>2780</v>
      </c>
      <c r="AL424" s="10">
        <v>1892</v>
      </c>
      <c r="AM424" s="10">
        <v>2102</v>
      </c>
      <c r="AN424" s="10">
        <v>5692</v>
      </c>
      <c r="AO424" s="10">
        <v>6543</v>
      </c>
      <c r="AP424" s="10">
        <v>3549</v>
      </c>
      <c r="AQ424" s="10">
        <v>2806</v>
      </c>
      <c r="AR424" s="10">
        <f t="shared" si="74"/>
        <v>46553</v>
      </c>
      <c r="AS424" s="10" t="s">
        <v>88</v>
      </c>
      <c r="AT424" s="10" t="s">
        <v>45</v>
      </c>
      <c r="AU424" s="18" t="s">
        <v>1965</v>
      </c>
      <c r="AV424" s="10">
        <v>8760</v>
      </c>
      <c r="AW424" s="46">
        <f t="shared" si="80"/>
        <v>0</v>
      </c>
      <c r="AX424" s="5">
        <f t="shared" si="75"/>
        <v>0</v>
      </c>
      <c r="AY424" s="10">
        <f>K6</f>
        <v>0</v>
      </c>
      <c r="AZ424" s="5">
        <f t="shared" si="73"/>
        <v>0</v>
      </c>
      <c r="BA424" s="10">
        <v>4.6699999999999997E-3</v>
      </c>
      <c r="BB424" s="5">
        <f t="shared" si="81"/>
        <v>7159.11</v>
      </c>
      <c r="BC424" s="10">
        <v>1.7250000000000001E-2</v>
      </c>
      <c r="BD424" s="5">
        <f t="shared" si="76"/>
        <v>803.03925000000004</v>
      </c>
      <c r="BE424" s="31"/>
      <c r="BF424" s="31"/>
      <c r="BG424" s="7">
        <f t="shared" si="77"/>
        <v>7962.1492499999995</v>
      </c>
      <c r="BH424" s="7">
        <f t="shared" si="78"/>
        <v>1831.2943275</v>
      </c>
      <c r="BI424" s="7">
        <f t="shared" si="79"/>
        <v>9793.4435775000002</v>
      </c>
    </row>
    <row r="425" spans="1:61" s="19" customFormat="1">
      <c r="A425" s="11" t="s">
        <v>2466</v>
      </c>
      <c r="B425" s="10" t="s">
        <v>24</v>
      </c>
      <c r="C425" s="10" t="s">
        <v>25</v>
      </c>
      <c r="D425" s="10" t="s">
        <v>26</v>
      </c>
      <c r="E425" s="10" t="s">
        <v>26</v>
      </c>
      <c r="F425" s="10" t="s">
        <v>744</v>
      </c>
      <c r="G425" s="18" t="s">
        <v>1770</v>
      </c>
      <c r="H425" s="10"/>
      <c r="I425" s="18" t="s">
        <v>29</v>
      </c>
      <c r="J425" s="10" t="s">
        <v>1966</v>
      </c>
      <c r="K425" s="18" t="s">
        <v>1967</v>
      </c>
      <c r="L425" s="10" t="s">
        <v>26</v>
      </c>
      <c r="M425" s="10" t="s">
        <v>26</v>
      </c>
      <c r="N425" s="10" t="s">
        <v>1968</v>
      </c>
      <c r="O425" s="18" t="s">
        <v>1006</v>
      </c>
      <c r="P425" s="10"/>
      <c r="Q425" s="10" t="s">
        <v>1966</v>
      </c>
      <c r="R425" s="18" t="s">
        <v>694</v>
      </c>
      <c r="S425" s="10" t="s">
        <v>26</v>
      </c>
      <c r="T425" s="10" t="s">
        <v>26</v>
      </c>
      <c r="U425" s="10" t="s">
        <v>695</v>
      </c>
      <c r="V425" s="18" t="s">
        <v>287</v>
      </c>
      <c r="W425" s="10"/>
      <c r="X425" s="18" t="s">
        <v>1969</v>
      </c>
      <c r="Y425" s="10"/>
      <c r="Z425" s="10" t="s">
        <v>38</v>
      </c>
      <c r="AA425" s="10" t="s">
        <v>871</v>
      </c>
      <c r="AB425" s="10" t="s">
        <v>40</v>
      </c>
      <c r="AC425" s="10" t="s">
        <v>414</v>
      </c>
      <c r="AD425" s="18" t="s">
        <v>1970</v>
      </c>
      <c r="AE425" s="10" t="s">
        <v>126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f t="shared" si="74"/>
        <v>0</v>
      </c>
      <c r="AS425" s="10" t="s">
        <v>44</v>
      </c>
      <c r="AT425" s="10" t="s">
        <v>45</v>
      </c>
      <c r="AU425" s="18" t="s">
        <v>46</v>
      </c>
      <c r="AV425" s="10"/>
      <c r="AW425" s="46">
        <f t="shared" si="80"/>
        <v>0</v>
      </c>
      <c r="AX425" s="5">
        <f t="shared" si="75"/>
        <v>0</v>
      </c>
      <c r="AY425" s="10">
        <f>AY9</f>
        <v>0</v>
      </c>
      <c r="AZ425" s="5">
        <f t="shared" si="73"/>
        <v>0</v>
      </c>
      <c r="BA425" s="10">
        <v>4.3600000000000003</v>
      </c>
      <c r="BB425" s="5">
        <f>BA425*12</f>
        <v>52.320000000000007</v>
      </c>
      <c r="BC425" s="6">
        <v>4.2689999999999999E-2</v>
      </c>
      <c r="BD425" s="5">
        <f t="shared" si="76"/>
        <v>0</v>
      </c>
      <c r="BE425" s="5"/>
      <c r="BF425" s="5"/>
      <c r="BG425" s="7">
        <f t="shared" si="77"/>
        <v>52.320000000000007</v>
      </c>
      <c r="BH425" s="7">
        <f t="shared" si="78"/>
        <v>12.033600000000002</v>
      </c>
      <c r="BI425" s="7">
        <f t="shared" si="79"/>
        <v>64.353600000000014</v>
      </c>
    </row>
    <row r="426" spans="1:61" s="19" customFormat="1">
      <c r="A426" s="11" t="s">
        <v>2467</v>
      </c>
      <c r="B426" s="10" t="s">
        <v>24</v>
      </c>
      <c r="C426" s="10" t="s">
        <v>25</v>
      </c>
      <c r="D426" s="10" t="s">
        <v>26</v>
      </c>
      <c r="E426" s="10" t="s">
        <v>26</v>
      </c>
      <c r="F426" s="10" t="s">
        <v>744</v>
      </c>
      <c r="G426" s="18" t="s">
        <v>1770</v>
      </c>
      <c r="H426" s="10"/>
      <c r="I426" s="18" t="s">
        <v>29</v>
      </c>
      <c r="J426" s="10" t="s">
        <v>1966</v>
      </c>
      <c r="K426" s="18" t="s">
        <v>1967</v>
      </c>
      <c r="L426" s="10" t="s">
        <v>26</v>
      </c>
      <c r="M426" s="10" t="s">
        <v>26</v>
      </c>
      <c r="N426" s="10" t="s">
        <v>1968</v>
      </c>
      <c r="O426" s="18" t="s">
        <v>1006</v>
      </c>
      <c r="P426" s="10"/>
      <c r="Q426" s="10" t="s">
        <v>1966</v>
      </c>
      <c r="R426" s="18" t="s">
        <v>1967</v>
      </c>
      <c r="S426" s="10" t="s">
        <v>26</v>
      </c>
      <c r="T426" s="10" t="s">
        <v>26</v>
      </c>
      <c r="U426" s="10" t="s">
        <v>1971</v>
      </c>
      <c r="V426" s="18" t="s">
        <v>1006</v>
      </c>
      <c r="W426" s="10"/>
      <c r="X426" s="18" t="s">
        <v>1972</v>
      </c>
      <c r="Y426" s="18" t="s">
        <v>1973</v>
      </c>
      <c r="Z426" s="10" t="s">
        <v>38</v>
      </c>
      <c r="AA426" s="10" t="s">
        <v>871</v>
      </c>
      <c r="AB426" s="10" t="s">
        <v>40</v>
      </c>
      <c r="AC426" s="10" t="s">
        <v>41</v>
      </c>
      <c r="AD426" s="18" t="s">
        <v>1970</v>
      </c>
      <c r="AE426" s="10" t="s">
        <v>43</v>
      </c>
      <c r="AF426" s="10">
        <v>697</v>
      </c>
      <c r="AG426" s="10">
        <v>696</v>
      </c>
      <c r="AH426" s="10">
        <v>697</v>
      </c>
      <c r="AI426" s="10">
        <v>696</v>
      </c>
      <c r="AJ426" s="10">
        <v>697</v>
      </c>
      <c r="AK426" s="10">
        <v>696</v>
      </c>
      <c r="AL426" s="10">
        <v>697</v>
      </c>
      <c r="AM426" s="10">
        <v>696</v>
      </c>
      <c r="AN426" s="10">
        <v>697</v>
      </c>
      <c r="AO426" s="10">
        <v>696</v>
      </c>
      <c r="AP426" s="10">
        <v>697</v>
      </c>
      <c r="AQ426" s="10">
        <v>696</v>
      </c>
      <c r="AR426" s="10">
        <f t="shared" si="74"/>
        <v>8358</v>
      </c>
      <c r="AS426" s="10" t="s">
        <v>304</v>
      </c>
      <c r="AT426" s="10" t="s">
        <v>45</v>
      </c>
      <c r="AU426" s="10"/>
      <c r="AV426" s="10"/>
      <c r="AW426" s="46">
        <f t="shared" si="80"/>
        <v>0</v>
      </c>
      <c r="AX426" s="5">
        <f t="shared" si="75"/>
        <v>0</v>
      </c>
      <c r="AY426" s="10">
        <f>H6</f>
        <v>0</v>
      </c>
      <c r="AZ426" s="5">
        <f t="shared" si="73"/>
        <v>0</v>
      </c>
      <c r="BA426" s="10">
        <v>9.48</v>
      </c>
      <c r="BB426" s="5">
        <f>BA426*12</f>
        <v>113.76</v>
      </c>
      <c r="BC426" s="6">
        <v>3.5580000000000001E-2</v>
      </c>
      <c r="BD426" s="5">
        <f t="shared" si="76"/>
        <v>297.37763999999999</v>
      </c>
      <c r="BE426" s="5"/>
      <c r="BF426" s="5"/>
      <c r="BG426" s="7">
        <f t="shared" si="77"/>
        <v>411.13763999999998</v>
      </c>
      <c r="BH426" s="7">
        <f t="shared" si="78"/>
        <v>94.561657199999999</v>
      </c>
      <c r="BI426" s="7">
        <f t="shared" si="79"/>
        <v>505.69929719999999</v>
      </c>
    </row>
    <row r="427" spans="1:61" s="19" customFormat="1">
      <c r="A427" s="11" t="s">
        <v>2468</v>
      </c>
      <c r="B427" s="10" t="s">
        <v>24</v>
      </c>
      <c r="C427" s="10" t="s">
        <v>25</v>
      </c>
      <c r="D427" s="10" t="s">
        <v>26</v>
      </c>
      <c r="E427" s="10" t="s">
        <v>26</v>
      </c>
      <c r="F427" s="10" t="s">
        <v>744</v>
      </c>
      <c r="G427" s="18" t="s">
        <v>1770</v>
      </c>
      <c r="H427" s="10"/>
      <c r="I427" s="18" t="s">
        <v>29</v>
      </c>
      <c r="J427" s="10" t="s">
        <v>1974</v>
      </c>
      <c r="K427" s="18" t="s">
        <v>1975</v>
      </c>
      <c r="L427" s="10" t="s">
        <v>26</v>
      </c>
      <c r="M427" s="10" t="s">
        <v>26</v>
      </c>
      <c r="N427" s="10" t="s">
        <v>1976</v>
      </c>
      <c r="O427" s="18" t="s">
        <v>1977</v>
      </c>
      <c r="P427" s="10"/>
      <c r="Q427" s="10" t="s">
        <v>1974</v>
      </c>
      <c r="R427" s="18" t="s">
        <v>1975</v>
      </c>
      <c r="S427" s="10" t="s">
        <v>26</v>
      </c>
      <c r="T427" s="10" t="s">
        <v>26</v>
      </c>
      <c r="U427" s="10" t="s">
        <v>1978</v>
      </c>
      <c r="V427" s="18" t="s">
        <v>1977</v>
      </c>
      <c r="W427" s="10"/>
      <c r="X427" s="18" t="s">
        <v>1979</v>
      </c>
      <c r="Y427" s="18"/>
      <c r="Z427" s="10" t="s">
        <v>38</v>
      </c>
      <c r="AA427" s="10" t="s">
        <v>871</v>
      </c>
      <c r="AB427" s="10" t="s">
        <v>40</v>
      </c>
      <c r="AC427" s="10" t="s">
        <v>41</v>
      </c>
      <c r="AD427" s="18" t="s">
        <v>42</v>
      </c>
      <c r="AE427" s="10" t="s">
        <v>43</v>
      </c>
      <c r="AF427" s="10">
        <v>40286</v>
      </c>
      <c r="AG427" s="10">
        <v>35834</v>
      </c>
      <c r="AH427" s="10">
        <v>32479</v>
      </c>
      <c r="AI427" s="10">
        <v>19102</v>
      </c>
      <c r="AJ427" s="10">
        <v>16531</v>
      </c>
      <c r="AK427" s="10">
        <v>9511</v>
      </c>
      <c r="AL427" s="10">
        <v>3368</v>
      </c>
      <c r="AM427" s="10">
        <v>3825</v>
      </c>
      <c r="AN427" s="10">
        <v>6340</v>
      </c>
      <c r="AO427" s="10">
        <v>20690</v>
      </c>
      <c r="AP427" s="10">
        <v>24647</v>
      </c>
      <c r="AQ427" s="10">
        <v>35011</v>
      </c>
      <c r="AR427" s="10">
        <f t="shared" si="74"/>
        <v>247624</v>
      </c>
      <c r="AS427" s="10" t="s">
        <v>88</v>
      </c>
      <c r="AT427" s="10" t="s">
        <v>45</v>
      </c>
      <c r="AU427" s="18" t="s">
        <v>1980</v>
      </c>
      <c r="AV427" s="10">
        <v>8760</v>
      </c>
      <c r="AW427" s="46">
        <f t="shared" si="80"/>
        <v>0</v>
      </c>
      <c r="AX427" s="5">
        <f t="shared" si="75"/>
        <v>0</v>
      </c>
      <c r="AY427" s="10">
        <f>K6</f>
        <v>0</v>
      </c>
      <c r="AZ427" s="5">
        <f t="shared" si="73"/>
        <v>0</v>
      </c>
      <c r="BA427" s="10">
        <v>4.6699999999999997E-3</v>
      </c>
      <c r="BB427" s="5">
        <f>BA427*AV427*AU427</f>
        <v>9531.8436000000002</v>
      </c>
      <c r="BC427" s="10">
        <v>1.7250000000000001E-2</v>
      </c>
      <c r="BD427" s="5">
        <f t="shared" si="76"/>
        <v>4271.5140000000001</v>
      </c>
      <c r="BE427" s="10"/>
      <c r="BF427" s="10"/>
      <c r="BG427" s="7">
        <f t="shared" si="77"/>
        <v>13803.357599999999</v>
      </c>
      <c r="BH427" s="7">
        <f t="shared" si="78"/>
        <v>3174.7722480000002</v>
      </c>
      <c r="BI427" s="7">
        <f t="shared" si="79"/>
        <v>16978.129848</v>
      </c>
    </row>
    <row r="428" spans="1:61" s="19" customFormat="1">
      <c r="A428" s="11" t="s">
        <v>2469</v>
      </c>
      <c r="B428" s="10" t="s">
        <v>24</v>
      </c>
      <c r="C428" s="10" t="s">
        <v>25</v>
      </c>
      <c r="D428" s="10" t="s">
        <v>26</v>
      </c>
      <c r="E428" s="10" t="s">
        <v>26</v>
      </c>
      <c r="F428" s="10" t="s">
        <v>744</v>
      </c>
      <c r="G428" s="18" t="s">
        <v>1770</v>
      </c>
      <c r="H428" s="10"/>
      <c r="I428" s="18" t="s">
        <v>29</v>
      </c>
      <c r="J428" s="10" t="s">
        <v>1981</v>
      </c>
      <c r="K428" s="18" t="s">
        <v>1982</v>
      </c>
      <c r="L428" s="10" t="s">
        <v>26</v>
      </c>
      <c r="M428" s="10" t="s">
        <v>26</v>
      </c>
      <c r="N428" s="10" t="s">
        <v>1983</v>
      </c>
      <c r="O428" s="18" t="s">
        <v>177</v>
      </c>
      <c r="P428" s="10"/>
      <c r="Q428" s="10" t="s">
        <v>1981</v>
      </c>
      <c r="R428" s="18" t="s">
        <v>1982</v>
      </c>
      <c r="S428" s="10" t="s">
        <v>26</v>
      </c>
      <c r="T428" s="10" t="s">
        <v>26</v>
      </c>
      <c r="U428" s="10" t="s">
        <v>1984</v>
      </c>
      <c r="V428" s="18" t="s">
        <v>177</v>
      </c>
      <c r="W428" s="10"/>
      <c r="X428" s="18" t="s">
        <v>1985</v>
      </c>
      <c r="Y428" s="18" t="s">
        <v>1986</v>
      </c>
      <c r="Z428" s="10" t="s">
        <v>627</v>
      </c>
      <c r="AA428" s="10" t="s">
        <v>1987</v>
      </c>
      <c r="AB428" s="10" t="s">
        <v>40</v>
      </c>
      <c r="AC428" s="10" t="s">
        <v>414</v>
      </c>
      <c r="AD428" s="18" t="s">
        <v>42</v>
      </c>
      <c r="AE428" s="10" t="s">
        <v>43</v>
      </c>
      <c r="AF428" s="10">
        <v>1000</v>
      </c>
      <c r="AG428" s="10">
        <v>1000</v>
      </c>
      <c r="AH428" s="10">
        <v>1000</v>
      </c>
      <c r="AI428" s="10">
        <v>1000</v>
      </c>
      <c r="AJ428" s="10">
        <v>1000</v>
      </c>
      <c r="AK428" s="10">
        <v>1000</v>
      </c>
      <c r="AL428" s="10">
        <v>1000</v>
      </c>
      <c r="AM428" s="10">
        <v>1000</v>
      </c>
      <c r="AN428" s="10">
        <v>1000</v>
      </c>
      <c r="AO428" s="10">
        <v>1000</v>
      </c>
      <c r="AP428" s="10">
        <v>1000</v>
      </c>
      <c r="AQ428" s="10">
        <v>1000</v>
      </c>
      <c r="AR428" s="10">
        <f t="shared" si="74"/>
        <v>12000</v>
      </c>
      <c r="AS428" s="10" t="s">
        <v>304</v>
      </c>
      <c r="AT428" s="10" t="s">
        <v>45</v>
      </c>
      <c r="AU428" s="10"/>
      <c r="AV428" s="10"/>
      <c r="AW428" s="46">
        <f t="shared" si="80"/>
        <v>0</v>
      </c>
      <c r="AX428" s="5">
        <f t="shared" si="75"/>
        <v>0</v>
      </c>
      <c r="AY428" s="10">
        <f>H6</f>
        <v>0</v>
      </c>
      <c r="AZ428" s="5">
        <f t="shared" si="73"/>
        <v>0</v>
      </c>
      <c r="BA428" s="10">
        <v>9.48</v>
      </c>
      <c r="BB428" s="5">
        <f>BA428*12</f>
        <v>113.76</v>
      </c>
      <c r="BC428" s="6">
        <v>3.5580000000000001E-2</v>
      </c>
      <c r="BD428" s="5">
        <f t="shared" si="76"/>
        <v>426.96</v>
      </c>
      <c r="BE428" s="8">
        <v>3.62E-3</v>
      </c>
      <c r="BF428" s="9">
        <f>BE428*AR428</f>
        <v>43.44</v>
      </c>
      <c r="BG428" s="7">
        <f t="shared" si="77"/>
        <v>584.16000000000008</v>
      </c>
      <c r="BH428" s="7">
        <f t="shared" si="78"/>
        <v>134.35680000000002</v>
      </c>
      <c r="BI428" s="7">
        <f t="shared" si="79"/>
        <v>718.5168000000001</v>
      </c>
    </row>
    <row r="429" spans="1:61" s="19" customFormat="1">
      <c r="A429" s="11" t="s">
        <v>2470</v>
      </c>
      <c r="B429" s="10" t="s">
        <v>24</v>
      </c>
      <c r="C429" s="10" t="s">
        <v>25</v>
      </c>
      <c r="D429" s="10" t="s">
        <v>26</v>
      </c>
      <c r="E429" s="10" t="s">
        <v>26</v>
      </c>
      <c r="F429" s="10" t="s">
        <v>744</v>
      </c>
      <c r="G429" s="18" t="s">
        <v>1770</v>
      </c>
      <c r="H429" s="10"/>
      <c r="I429" s="18" t="s">
        <v>29</v>
      </c>
      <c r="J429" s="10" t="s">
        <v>1981</v>
      </c>
      <c r="K429" s="18" t="s">
        <v>1982</v>
      </c>
      <c r="L429" s="10" t="s">
        <v>26</v>
      </c>
      <c r="M429" s="10" t="s">
        <v>26</v>
      </c>
      <c r="N429" s="10" t="s">
        <v>1983</v>
      </c>
      <c r="O429" s="18" t="s">
        <v>177</v>
      </c>
      <c r="P429" s="10"/>
      <c r="Q429" s="10" t="s">
        <v>1981</v>
      </c>
      <c r="R429" s="18" t="s">
        <v>1982</v>
      </c>
      <c r="S429" s="10" t="s">
        <v>26</v>
      </c>
      <c r="T429" s="10" t="s">
        <v>26</v>
      </c>
      <c r="U429" s="10" t="s">
        <v>1983</v>
      </c>
      <c r="V429" s="18" t="s">
        <v>177</v>
      </c>
      <c r="W429" s="10"/>
      <c r="X429" s="18" t="s">
        <v>1988</v>
      </c>
      <c r="Y429" s="10"/>
      <c r="Z429" s="10" t="s">
        <v>627</v>
      </c>
      <c r="AA429" s="10" t="s">
        <v>1987</v>
      </c>
      <c r="AB429" s="10" t="s">
        <v>40</v>
      </c>
      <c r="AC429" s="10" t="s">
        <v>414</v>
      </c>
      <c r="AD429" s="18" t="s">
        <v>42</v>
      </c>
      <c r="AE429" s="10" t="s">
        <v>43</v>
      </c>
      <c r="AF429" s="10">
        <v>84161</v>
      </c>
      <c r="AG429" s="10">
        <v>69387</v>
      </c>
      <c r="AH429" s="10">
        <v>62178</v>
      </c>
      <c r="AI429" s="10">
        <v>2918</v>
      </c>
      <c r="AJ429" s="10">
        <v>18918</v>
      </c>
      <c r="AK429" s="10">
        <v>9059</v>
      </c>
      <c r="AL429" s="10">
        <v>7323</v>
      </c>
      <c r="AM429" s="10">
        <v>6791</v>
      </c>
      <c r="AN429" s="10">
        <v>12857</v>
      </c>
      <c r="AO429" s="10">
        <v>47077</v>
      </c>
      <c r="AP429" s="10">
        <v>61702</v>
      </c>
      <c r="AQ429" s="10">
        <v>83332</v>
      </c>
      <c r="AR429" s="10">
        <f t="shared" si="74"/>
        <v>465703</v>
      </c>
      <c r="AS429" s="10" t="s">
        <v>88</v>
      </c>
      <c r="AT429" s="10" t="s">
        <v>45</v>
      </c>
      <c r="AU429" s="18" t="s">
        <v>818</v>
      </c>
      <c r="AV429" s="10">
        <v>8760</v>
      </c>
      <c r="AW429" s="46">
        <f t="shared" si="80"/>
        <v>0</v>
      </c>
      <c r="AX429" s="5">
        <f t="shared" si="75"/>
        <v>0</v>
      </c>
      <c r="AY429" s="10">
        <f>K6</f>
        <v>0</v>
      </c>
      <c r="AZ429" s="5">
        <f t="shared" si="73"/>
        <v>0</v>
      </c>
      <c r="BA429" s="10">
        <v>4.6699999999999997E-3</v>
      </c>
      <c r="BB429" s="5">
        <f>BA429*AV429*AU429</f>
        <v>11209.120799999999</v>
      </c>
      <c r="BC429" s="10">
        <v>1.7250000000000001E-2</v>
      </c>
      <c r="BD429" s="5">
        <f t="shared" si="76"/>
        <v>8033.3767500000004</v>
      </c>
      <c r="BE429" s="8">
        <v>3.62E-3</v>
      </c>
      <c r="BF429" s="9">
        <f>BE429*AR429</f>
        <v>1685.8448599999999</v>
      </c>
      <c r="BG429" s="7">
        <f t="shared" si="77"/>
        <v>20928.342410000001</v>
      </c>
      <c r="BH429" s="7">
        <f t="shared" si="78"/>
        <v>4813.5187543000002</v>
      </c>
      <c r="BI429" s="7">
        <f t="shared" si="79"/>
        <v>25741.8611643</v>
      </c>
    </row>
    <row r="430" spans="1:61" s="19" customFormat="1">
      <c r="A430" s="11" t="s">
        <v>2471</v>
      </c>
      <c r="B430" s="10" t="s">
        <v>24</v>
      </c>
      <c r="C430" s="10" t="s">
        <v>25</v>
      </c>
      <c r="D430" s="10" t="s">
        <v>26</v>
      </c>
      <c r="E430" s="10" t="s">
        <v>26</v>
      </c>
      <c r="F430" s="10" t="s">
        <v>744</v>
      </c>
      <c r="G430" s="18" t="s">
        <v>1770</v>
      </c>
      <c r="H430" s="10"/>
      <c r="I430" s="18" t="s">
        <v>29</v>
      </c>
      <c r="J430" s="10" t="s">
        <v>1981</v>
      </c>
      <c r="K430" s="18" t="s">
        <v>1982</v>
      </c>
      <c r="L430" s="10" t="s">
        <v>26</v>
      </c>
      <c r="M430" s="10" t="s">
        <v>26</v>
      </c>
      <c r="N430" s="10" t="s">
        <v>1983</v>
      </c>
      <c r="O430" s="18" t="s">
        <v>177</v>
      </c>
      <c r="P430" s="10"/>
      <c r="Q430" s="10" t="s">
        <v>1981</v>
      </c>
      <c r="R430" s="18" t="s">
        <v>1982</v>
      </c>
      <c r="S430" s="10" t="s">
        <v>26</v>
      </c>
      <c r="T430" s="10" t="s">
        <v>26</v>
      </c>
      <c r="U430" s="10" t="s">
        <v>1989</v>
      </c>
      <c r="V430" s="18" t="s">
        <v>293</v>
      </c>
      <c r="W430" s="10"/>
      <c r="X430" s="18" t="s">
        <v>1990</v>
      </c>
      <c r="Y430" s="10"/>
      <c r="Z430" s="10" t="s">
        <v>38</v>
      </c>
      <c r="AA430" s="10" t="s">
        <v>1987</v>
      </c>
      <c r="AB430" s="10" t="s">
        <v>40</v>
      </c>
      <c r="AC430" s="10" t="s">
        <v>414</v>
      </c>
      <c r="AD430" s="18" t="s">
        <v>42</v>
      </c>
      <c r="AE430" s="10" t="s">
        <v>43</v>
      </c>
      <c r="AF430" s="10">
        <v>49095</v>
      </c>
      <c r="AG430" s="10">
        <v>41964</v>
      </c>
      <c r="AH430" s="10">
        <v>34310</v>
      </c>
      <c r="AI430" s="10">
        <v>808</v>
      </c>
      <c r="AJ430" s="10">
        <v>12353</v>
      </c>
      <c r="AK430" s="10">
        <v>8742</v>
      </c>
      <c r="AL430" s="10">
        <v>5752</v>
      </c>
      <c r="AM430" s="10">
        <v>5750</v>
      </c>
      <c r="AN430" s="10">
        <v>10685</v>
      </c>
      <c r="AO430" s="10">
        <v>23809</v>
      </c>
      <c r="AP430" s="10">
        <v>33750</v>
      </c>
      <c r="AQ430" s="10">
        <v>46787</v>
      </c>
      <c r="AR430" s="10">
        <f t="shared" si="74"/>
        <v>273805</v>
      </c>
      <c r="AS430" s="10" t="s">
        <v>88</v>
      </c>
      <c r="AT430" s="10" t="s">
        <v>45</v>
      </c>
      <c r="AU430" s="18" t="s">
        <v>821</v>
      </c>
      <c r="AV430" s="10">
        <v>8760</v>
      </c>
      <c r="AW430" s="46">
        <f t="shared" si="80"/>
        <v>0</v>
      </c>
      <c r="AX430" s="5">
        <f t="shared" si="75"/>
        <v>0</v>
      </c>
      <c r="AY430" s="10">
        <f>K6</f>
        <v>0</v>
      </c>
      <c r="AZ430" s="5">
        <f t="shared" si="73"/>
        <v>0</v>
      </c>
      <c r="BA430" s="10">
        <v>4.6699999999999997E-3</v>
      </c>
      <c r="BB430" s="5">
        <f>BA430*AV430*AU430</f>
        <v>15709.132799999999</v>
      </c>
      <c r="BC430" s="10">
        <v>1.7250000000000001E-2</v>
      </c>
      <c r="BD430" s="5">
        <f t="shared" si="76"/>
        <v>4723.1362500000005</v>
      </c>
      <c r="BE430" s="10"/>
      <c r="BF430" s="10"/>
      <c r="BG430" s="7">
        <f t="shared" si="77"/>
        <v>20432.269049999999</v>
      </c>
      <c r="BH430" s="7">
        <f t="shared" si="78"/>
        <v>4699.4218815000004</v>
      </c>
      <c r="BI430" s="7">
        <f t="shared" si="79"/>
        <v>25131.690931500001</v>
      </c>
    </row>
    <row r="431" spans="1:61" s="19" customFormat="1">
      <c r="A431" s="11" t="s">
        <v>2472</v>
      </c>
      <c r="B431" s="10" t="s">
        <v>24</v>
      </c>
      <c r="C431" s="10" t="s">
        <v>25</v>
      </c>
      <c r="D431" s="10" t="s">
        <v>26</v>
      </c>
      <c r="E431" s="10" t="s">
        <v>26</v>
      </c>
      <c r="F431" s="10" t="s">
        <v>744</v>
      </c>
      <c r="G431" s="18" t="s">
        <v>1770</v>
      </c>
      <c r="H431" s="10"/>
      <c r="I431" s="18" t="s">
        <v>29</v>
      </c>
      <c r="J431" s="10" t="s">
        <v>1991</v>
      </c>
      <c r="K431" s="18" t="s">
        <v>449</v>
      </c>
      <c r="L431" s="10" t="s">
        <v>26</v>
      </c>
      <c r="M431" s="10" t="s">
        <v>26</v>
      </c>
      <c r="N431" s="10" t="s">
        <v>450</v>
      </c>
      <c r="O431" s="18" t="s">
        <v>1992</v>
      </c>
      <c r="P431" s="10"/>
      <c r="Q431" s="10" t="s">
        <v>1991</v>
      </c>
      <c r="R431" s="18" t="s">
        <v>449</v>
      </c>
      <c r="S431" s="10" t="s">
        <v>26</v>
      </c>
      <c r="T431" s="10" t="s">
        <v>26</v>
      </c>
      <c r="U431" s="10" t="s">
        <v>450</v>
      </c>
      <c r="V431" s="18" t="s">
        <v>1992</v>
      </c>
      <c r="W431" s="10"/>
      <c r="X431" s="18" t="s">
        <v>1993</v>
      </c>
      <c r="Y431" s="18" t="s">
        <v>1994</v>
      </c>
      <c r="Z431" s="10" t="s">
        <v>38</v>
      </c>
      <c r="AA431" s="10" t="s">
        <v>1995</v>
      </c>
      <c r="AB431" s="10" t="s">
        <v>40</v>
      </c>
      <c r="AC431" s="10" t="s">
        <v>41</v>
      </c>
      <c r="AD431" s="18" t="s">
        <v>42</v>
      </c>
      <c r="AE431" s="10" t="s">
        <v>43</v>
      </c>
      <c r="AF431" s="10">
        <v>91699</v>
      </c>
      <c r="AG431" s="10">
        <v>73236</v>
      </c>
      <c r="AH431" s="10">
        <v>67191</v>
      </c>
      <c r="AI431" s="10">
        <v>4803</v>
      </c>
      <c r="AJ431" s="10">
        <v>30889</v>
      </c>
      <c r="AK431" s="10">
        <v>9873</v>
      </c>
      <c r="AL431" s="10">
        <v>5775</v>
      </c>
      <c r="AM431" s="10">
        <v>4380</v>
      </c>
      <c r="AN431" s="10">
        <v>18178</v>
      </c>
      <c r="AO431" s="10">
        <v>45715</v>
      </c>
      <c r="AP431" s="10">
        <v>65447</v>
      </c>
      <c r="AQ431" s="10">
        <v>74639</v>
      </c>
      <c r="AR431" s="10">
        <f t="shared" si="74"/>
        <v>491825</v>
      </c>
      <c r="AS431" s="10" t="s">
        <v>88</v>
      </c>
      <c r="AT431" s="10" t="s">
        <v>45</v>
      </c>
      <c r="AU431" s="18" t="s">
        <v>1996</v>
      </c>
      <c r="AV431" s="10">
        <v>8760</v>
      </c>
      <c r="AW431" s="46">
        <f t="shared" si="80"/>
        <v>0</v>
      </c>
      <c r="AX431" s="5">
        <f t="shared" si="75"/>
        <v>0</v>
      </c>
      <c r="AY431" s="10">
        <f>K6</f>
        <v>0</v>
      </c>
      <c r="AZ431" s="5">
        <f t="shared" si="73"/>
        <v>0</v>
      </c>
      <c r="BA431" s="10">
        <v>4.6699999999999997E-3</v>
      </c>
      <c r="BB431" s="5">
        <f>BA431*AV431*AU431</f>
        <v>12272.76</v>
      </c>
      <c r="BC431" s="10">
        <v>1.7250000000000001E-2</v>
      </c>
      <c r="BD431" s="5">
        <f t="shared" si="76"/>
        <v>8483.9812500000007</v>
      </c>
      <c r="BE431" s="10"/>
      <c r="BF431" s="10"/>
      <c r="BG431" s="7">
        <f t="shared" si="77"/>
        <v>20756.741249999999</v>
      </c>
      <c r="BH431" s="7">
        <f t="shared" si="78"/>
        <v>4774.0504874999997</v>
      </c>
      <c r="BI431" s="7">
        <f t="shared" si="79"/>
        <v>25530.7917375</v>
      </c>
    </row>
    <row r="432" spans="1:61" s="19" customFormat="1">
      <c r="A432" s="11" t="s">
        <v>2473</v>
      </c>
      <c r="B432" s="10" t="s">
        <v>24</v>
      </c>
      <c r="C432" s="10" t="s">
        <v>25</v>
      </c>
      <c r="D432" s="10" t="s">
        <v>26</v>
      </c>
      <c r="E432" s="10" t="s">
        <v>26</v>
      </c>
      <c r="F432" s="10" t="s">
        <v>744</v>
      </c>
      <c r="G432" s="18" t="s">
        <v>1770</v>
      </c>
      <c r="H432" s="10"/>
      <c r="I432" s="18" t="s">
        <v>29</v>
      </c>
      <c r="J432" s="10" t="s">
        <v>1991</v>
      </c>
      <c r="K432" s="18" t="s">
        <v>449</v>
      </c>
      <c r="L432" s="10" t="s">
        <v>26</v>
      </c>
      <c r="M432" s="10" t="s">
        <v>26</v>
      </c>
      <c r="N432" s="10" t="s">
        <v>450</v>
      </c>
      <c r="O432" s="18" t="s">
        <v>1992</v>
      </c>
      <c r="P432" s="10"/>
      <c r="Q432" s="10" t="s">
        <v>1991</v>
      </c>
      <c r="R432" s="18" t="s">
        <v>449</v>
      </c>
      <c r="S432" s="10" t="s">
        <v>26</v>
      </c>
      <c r="T432" s="10" t="s">
        <v>26</v>
      </c>
      <c r="U432" s="10" t="s">
        <v>450</v>
      </c>
      <c r="V432" s="18" t="s">
        <v>1992</v>
      </c>
      <c r="W432" s="10"/>
      <c r="X432" s="18" t="s">
        <v>1997</v>
      </c>
      <c r="Y432" s="18" t="s">
        <v>1998</v>
      </c>
      <c r="Z432" s="10" t="s">
        <v>38</v>
      </c>
      <c r="AA432" s="10" t="s">
        <v>1995</v>
      </c>
      <c r="AB432" s="10" t="s">
        <v>40</v>
      </c>
      <c r="AC432" s="10" t="s">
        <v>41</v>
      </c>
      <c r="AD432" s="18" t="s">
        <v>42</v>
      </c>
      <c r="AE432" s="10" t="s">
        <v>43</v>
      </c>
      <c r="AF432" s="10">
        <v>47205</v>
      </c>
      <c r="AG432" s="10">
        <v>53878</v>
      </c>
      <c r="AH432" s="10">
        <v>43052</v>
      </c>
      <c r="AI432" s="10">
        <v>0</v>
      </c>
      <c r="AJ432" s="10">
        <v>9144</v>
      </c>
      <c r="AK432" s="10">
        <v>271</v>
      </c>
      <c r="AL432" s="10">
        <v>3718</v>
      </c>
      <c r="AM432" s="10">
        <v>2807</v>
      </c>
      <c r="AN432" s="10">
        <v>5088</v>
      </c>
      <c r="AO432" s="10">
        <v>23572</v>
      </c>
      <c r="AP432" s="10">
        <v>41070</v>
      </c>
      <c r="AQ432" s="10">
        <v>68495</v>
      </c>
      <c r="AR432" s="10">
        <f t="shared" si="74"/>
        <v>298300</v>
      </c>
      <c r="AS432" s="10" t="s">
        <v>88</v>
      </c>
      <c r="AT432" s="10" t="s">
        <v>45</v>
      </c>
      <c r="AU432" s="18" t="s">
        <v>1014</v>
      </c>
      <c r="AV432" s="10">
        <v>8760</v>
      </c>
      <c r="AW432" s="46">
        <f t="shared" si="80"/>
        <v>0</v>
      </c>
      <c r="AX432" s="5">
        <f t="shared" si="75"/>
        <v>0</v>
      </c>
      <c r="AY432" s="10">
        <f>K6</f>
        <v>0</v>
      </c>
      <c r="AZ432" s="5">
        <f t="shared" si="73"/>
        <v>0</v>
      </c>
      <c r="BA432" s="10">
        <v>4.6699999999999997E-3</v>
      </c>
      <c r="BB432" s="5">
        <f>BA432*AV432*AU432</f>
        <v>9409.116</v>
      </c>
      <c r="BC432" s="10">
        <v>1.7250000000000001E-2</v>
      </c>
      <c r="BD432" s="5">
        <f t="shared" si="76"/>
        <v>5145.6750000000002</v>
      </c>
      <c r="BE432" s="10"/>
      <c r="BF432" s="10"/>
      <c r="BG432" s="7">
        <f t="shared" si="77"/>
        <v>14554.791000000001</v>
      </c>
      <c r="BH432" s="7">
        <f t="shared" si="78"/>
        <v>3347.6019300000003</v>
      </c>
      <c r="BI432" s="7">
        <f t="shared" si="79"/>
        <v>17902.392930000002</v>
      </c>
    </row>
    <row r="433" spans="1:61" s="19" customFormat="1">
      <c r="A433" s="11" t="s">
        <v>2474</v>
      </c>
      <c r="B433" s="10" t="s">
        <v>24</v>
      </c>
      <c r="C433" s="10" t="s">
        <v>25</v>
      </c>
      <c r="D433" s="10" t="s">
        <v>26</v>
      </c>
      <c r="E433" s="10" t="s">
        <v>26</v>
      </c>
      <c r="F433" s="10" t="s">
        <v>744</v>
      </c>
      <c r="G433" s="18" t="s">
        <v>1770</v>
      </c>
      <c r="H433" s="10"/>
      <c r="I433" s="18" t="s">
        <v>29</v>
      </c>
      <c r="J433" s="10" t="s">
        <v>1999</v>
      </c>
      <c r="K433" s="18" t="s">
        <v>55</v>
      </c>
      <c r="L433" s="10" t="s">
        <v>26</v>
      </c>
      <c r="M433" s="10" t="s">
        <v>26</v>
      </c>
      <c r="N433" s="10" t="s">
        <v>2000</v>
      </c>
      <c r="O433" s="18" t="s">
        <v>123</v>
      </c>
      <c r="P433" s="10"/>
      <c r="Q433" s="10" t="s">
        <v>1999</v>
      </c>
      <c r="R433" s="18" t="s">
        <v>55</v>
      </c>
      <c r="S433" s="10" t="s">
        <v>26</v>
      </c>
      <c r="T433" s="10" t="s">
        <v>26</v>
      </c>
      <c r="U433" s="10" t="s">
        <v>2000</v>
      </c>
      <c r="V433" s="18" t="s">
        <v>123</v>
      </c>
      <c r="W433" s="10"/>
      <c r="X433" s="18" t="s">
        <v>2001</v>
      </c>
      <c r="Y433" s="18" t="s">
        <v>2002</v>
      </c>
      <c r="Z433" s="10" t="s">
        <v>38</v>
      </c>
      <c r="AA433" s="10" t="s">
        <v>871</v>
      </c>
      <c r="AB433" s="10" t="s">
        <v>40</v>
      </c>
      <c r="AC433" s="10" t="s">
        <v>41</v>
      </c>
      <c r="AD433" s="18" t="s">
        <v>42</v>
      </c>
      <c r="AE433" s="10" t="s">
        <v>43</v>
      </c>
      <c r="AF433" s="10">
        <v>202961</v>
      </c>
      <c r="AG433" s="10">
        <v>169423</v>
      </c>
      <c r="AH433" s="10">
        <v>150794</v>
      </c>
      <c r="AI433" s="10">
        <v>48012</v>
      </c>
      <c r="AJ433" s="10">
        <v>22038</v>
      </c>
      <c r="AK433" s="10">
        <v>6525</v>
      </c>
      <c r="AL433" s="10">
        <v>1447</v>
      </c>
      <c r="AM433" s="10">
        <v>136</v>
      </c>
      <c r="AN433" s="10">
        <v>10751</v>
      </c>
      <c r="AO433" s="10">
        <v>88829</v>
      </c>
      <c r="AP433" s="10">
        <v>116105</v>
      </c>
      <c r="AQ433" s="10">
        <v>161169</v>
      </c>
      <c r="AR433" s="10">
        <f t="shared" si="74"/>
        <v>978190</v>
      </c>
      <c r="AS433" s="10" t="s">
        <v>88</v>
      </c>
      <c r="AT433" s="10" t="s">
        <v>45</v>
      </c>
      <c r="AU433" s="18" t="s">
        <v>2003</v>
      </c>
      <c r="AV433" s="10">
        <v>8760</v>
      </c>
      <c r="AW433" s="46">
        <f t="shared" si="80"/>
        <v>0</v>
      </c>
      <c r="AX433" s="5">
        <f t="shared" si="75"/>
        <v>0</v>
      </c>
      <c r="AY433" s="10">
        <f>K6</f>
        <v>0</v>
      </c>
      <c r="AZ433" s="5">
        <f t="shared" si="73"/>
        <v>0</v>
      </c>
      <c r="BA433" s="10">
        <v>4.6699999999999997E-3</v>
      </c>
      <c r="BB433" s="5">
        <f>BA433*AV433*AU433</f>
        <v>24545.52</v>
      </c>
      <c r="BC433" s="10">
        <v>1.7250000000000001E-2</v>
      </c>
      <c r="BD433" s="5">
        <f t="shared" si="76"/>
        <v>16873.7775</v>
      </c>
      <c r="BE433" s="10"/>
      <c r="BF433" s="10"/>
      <c r="BG433" s="7">
        <f t="shared" si="77"/>
        <v>41419.297500000001</v>
      </c>
      <c r="BH433" s="7">
        <f t="shared" si="78"/>
        <v>9526.4384250000003</v>
      </c>
      <c r="BI433" s="7">
        <f t="shared" si="79"/>
        <v>50945.735925000001</v>
      </c>
    </row>
    <row r="434" spans="1:61" s="19" customFormat="1">
      <c r="A434" s="11" t="s">
        <v>2475</v>
      </c>
      <c r="B434" s="10" t="s">
        <v>24</v>
      </c>
      <c r="C434" s="10" t="s">
        <v>25</v>
      </c>
      <c r="D434" s="10" t="s">
        <v>26</v>
      </c>
      <c r="E434" s="10" t="s">
        <v>26</v>
      </c>
      <c r="F434" s="10" t="s">
        <v>744</v>
      </c>
      <c r="G434" s="18" t="s">
        <v>1770</v>
      </c>
      <c r="H434" s="10"/>
      <c r="I434" s="18" t="s">
        <v>29</v>
      </c>
      <c r="J434" s="10" t="s">
        <v>2004</v>
      </c>
      <c r="K434" s="18" t="s">
        <v>2005</v>
      </c>
      <c r="L434" s="10" t="s">
        <v>26</v>
      </c>
      <c r="M434" s="10" t="s">
        <v>26</v>
      </c>
      <c r="N434" s="10" t="s">
        <v>2006</v>
      </c>
      <c r="O434" s="18" t="s">
        <v>280</v>
      </c>
      <c r="P434" s="10"/>
      <c r="Q434" s="10" t="s">
        <v>2004</v>
      </c>
      <c r="R434" s="18" t="s">
        <v>2005</v>
      </c>
      <c r="S434" s="10" t="s">
        <v>26</v>
      </c>
      <c r="T434" s="10" t="s">
        <v>26</v>
      </c>
      <c r="U434" s="10" t="s">
        <v>2006</v>
      </c>
      <c r="V434" s="18" t="s">
        <v>2007</v>
      </c>
      <c r="W434" s="10"/>
      <c r="X434" s="18" t="s">
        <v>2008</v>
      </c>
      <c r="Y434" s="10" t="s">
        <v>2009</v>
      </c>
      <c r="Z434" s="10" t="s">
        <v>38</v>
      </c>
      <c r="AA434" s="10" t="s">
        <v>871</v>
      </c>
      <c r="AB434" s="10" t="s">
        <v>40</v>
      </c>
      <c r="AC434" s="10" t="s">
        <v>41</v>
      </c>
      <c r="AD434" s="18" t="s">
        <v>42</v>
      </c>
      <c r="AE434" s="10" t="s">
        <v>43</v>
      </c>
      <c r="AF434" s="10">
        <v>0</v>
      </c>
      <c r="AG434" s="10">
        <v>0</v>
      </c>
      <c r="AH434" s="10">
        <v>0</v>
      </c>
      <c r="AI434" s="10">
        <v>0</v>
      </c>
      <c r="AJ434" s="10">
        <v>0</v>
      </c>
      <c r="AK434" s="10">
        <v>0</v>
      </c>
      <c r="AL434" s="10">
        <v>0</v>
      </c>
      <c r="AM434" s="10">
        <v>0</v>
      </c>
      <c r="AN434" s="10">
        <v>0</v>
      </c>
      <c r="AO434" s="10">
        <v>0</v>
      </c>
      <c r="AP434" s="10">
        <v>0</v>
      </c>
      <c r="AQ434" s="10">
        <v>15960</v>
      </c>
      <c r="AR434" s="10">
        <f t="shared" si="74"/>
        <v>15960</v>
      </c>
      <c r="AS434" s="10" t="s">
        <v>99</v>
      </c>
      <c r="AT434" s="10" t="s">
        <v>45</v>
      </c>
      <c r="AU434" s="18" t="s">
        <v>46</v>
      </c>
      <c r="AV434" s="10"/>
      <c r="AW434" s="46">
        <f t="shared" si="80"/>
        <v>0</v>
      </c>
      <c r="AX434" s="5">
        <f t="shared" si="75"/>
        <v>0</v>
      </c>
      <c r="AY434" s="10">
        <f>I6</f>
        <v>0</v>
      </c>
      <c r="AZ434" s="5">
        <f t="shared" si="73"/>
        <v>0</v>
      </c>
      <c r="BA434" s="10">
        <v>30.84</v>
      </c>
      <c r="BB434" s="5">
        <f>BA434*12</f>
        <v>370.08</v>
      </c>
      <c r="BC434" s="6">
        <v>3.3070000000000002E-2</v>
      </c>
      <c r="BD434" s="5">
        <f t="shared" si="76"/>
        <v>527.79720000000009</v>
      </c>
      <c r="BE434" s="5"/>
      <c r="BF434" s="5"/>
      <c r="BG434" s="7">
        <f t="shared" si="77"/>
        <v>897.87720000000013</v>
      </c>
      <c r="BH434" s="7">
        <f t="shared" si="78"/>
        <v>206.51175600000005</v>
      </c>
      <c r="BI434" s="7">
        <f t="shared" si="79"/>
        <v>1104.3889560000002</v>
      </c>
    </row>
    <row r="435" spans="1:61" s="19" customFormat="1">
      <c r="A435" s="11" t="s">
        <v>2476</v>
      </c>
      <c r="B435" s="10" t="s">
        <v>24</v>
      </c>
      <c r="C435" s="10" t="s">
        <v>25</v>
      </c>
      <c r="D435" s="10" t="s">
        <v>26</v>
      </c>
      <c r="E435" s="10" t="s">
        <v>26</v>
      </c>
      <c r="F435" s="10" t="s">
        <v>744</v>
      </c>
      <c r="G435" s="18" t="s">
        <v>1770</v>
      </c>
      <c r="H435" s="10"/>
      <c r="I435" s="18" t="s">
        <v>29</v>
      </c>
      <c r="J435" s="10" t="s">
        <v>2004</v>
      </c>
      <c r="K435" s="18" t="s">
        <v>2005</v>
      </c>
      <c r="L435" s="10" t="s">
        <v>26</v>
      </c>
      <c r="M435" s="10" t="s">
        <v>26</v>
      </c>
      <c r="N435" s="10" t="s">
        <v>2006</v>
      </c>
      <c r="O435" s="18" t="s">
        <v>280</v>
      </c>
      <c r="P435" s="10"/>
      <c r="Q435" s="10" t="s">
        <v>2004</v>
      </c>
      <c r="R435" s="18" t="s">
        <v>2005</v>
      </c>
      <c r="S435" s="10" t="s">
        <v>26</v>
      </c>
      <c r="T435" s="10" t="s">
        <v>26</v>
      </c>
      <c r="U435" s="10" t="s">
        <v>2006</v>
      </c>
      <c r="V435" s="18" t="s">
        <v>280</v>
      </c>
      <c r="W435" s="10"/>
      <c r="X435" s="18" t="s">
        <v>2010</v>
      </c>
      <c r="Y435" s="18" t="s">
        <v>2011</v>
      </c>
      <c r="Z435" s="10" t="s">
        <v>38</v>
      </c>
      <c r="AA435" s="10" t="s">
        <v>871</v>
      </c>
      <c r="AB435" s="10" t="s">
        <v>40</v>
      </c>
      <c r="AC435" s="10" t="s">
        <v>41</v>
      </c>
      <c r="AD435" s="18" t="s">
        <v>42</v>
      </c>
      <c r="AE435" s="10" t="s">
        <v>43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9251</v>
      </c>
      <c r="AR435" s="10">
        <f t="shared" si="74"/>
        <v>9251</v>
      </c>
      <c r="AS435" s="10" t="s">
        <v>304</v>
      </c>
      <c r="AT435" s="10" t="s">
        <v>45</v>
      </c>
      <c r="AU435" s="18"/>
      <c r="AV435" s="10"/>
      <c r="AW435" s="46">
        <f t="shared" si="80"/>
        <v>0</v>
      </c>
      <c r="AX435" s="5">
        <f t="shared" si="75"/>
        <v>0</v>
      </c>
      <c r="AY435" s="10">
        <f>H6</f>
        <v>0</v>
      </c>
      <c r="AZ435" s="5">
        <f t="shared" si="73"/>
        <v>0</v>
      </c>
      <c r="BA435" s="10">
        <v>9.48</v>
      </c>
      <c r="BB435" s="5">
        <f>BA435*12</f>
        <v>113.76</v>
      </c>
      <c r="BC435" s="6">
        <v>3.5580000000000001E-2</v>
      </c>
      <c r="BD435" s="5">
        <f t="shared" si="76"/>
        <v>329.15057999999999</v>
      </c>
      <c r="BE435" s="8"/>
      <c r="BF435" s="9"/>
      <c r="BG435" s="7">
        <f t="shared" si="77"/>
        <v>442.91057999999998</v>
      </c>
      <c r="BH435" s="7">
        <f t="shared" si="78"/>
        <v>101.86943340000001</v>
      </c>
      <c r="BI435" s="7">
        <f t="shared" si="79"/>
        <v>544.78001340000003</v>
      </c>
    </row>
    <row r="436" spans="1:61" s="19" customFormat="1">
      <c r="A436" s="11" t="s">
        <v>2477</v>
      </c>
      <c r="B436" s="10" t="s">
        <v>24</v>
      </c>
      <c r="C436" s="10" t="s">
        <v>25</v>
      </c>
      <c r="D436" s="10" t="s">
        <v>26</v>
      </c>
      <c r="E436" s="10" t="s">
        <v>26</v>
      </c>
      <c r="F436" s="10" t="s">
        <v>744</v>
      </c>
      <c r="G436" s="18" t="s">
        <v>1770</v>
      </c>
      <c r="H436" s="10"/>
      <c r="I436" s="18" t="s">
        <v>29</v>
      </c>
      <c r="J436" s="10" t="s">
        <v>2012</v>
      </c>
      <c r="K436" s="18" t="s">
        <v>1387</v>
      </c>
      <c r="L436" s="10" t="s">
        <v>26</v>
      </c>
      <c r="M436" s="10" t="s">
        <v>26</v>
      </c>
      <c r="N436" s="10" t="s">
        <v>1388</v>
      </c>
      <c r="O436" s="18" t="s">
        <v>954</v>
      </c>
      <c r="P436" s="10"/>
      <c r="Q436" s="10" t="s">
        <v>2012</v>
      </c>
      <c r="R436" s="18" t="s">
        <v>1387</v>
      </c>
      <c r="S436" s="10" t="s">
        <v>26</v>
      </c>
      <c r="T436" s="10" t="s">
        <v>26</v>
      </c>
      <c r="U436" s="10" t="s">
        <v>1388</v>
      </c>
      <c r="V436" s="18" t="s">
        <v>954</v>
      </c>
      <c r="W436" s="10"/>
      <c r="X436" s="18" t="s">
        <v>2013</v>
      </c>
      <c r="Y436" s="18" t="s">
        <v>2014</v>
      </c>
      <c r="Z436" s="10" t="s">
        <v>627</v>
      </c>
      <c r="AA436" s="10" t="s">
        <v>871</v>
      </c>
      <c r="AB436" s="10" t="s">
        <v>40</v>
      </c>
      <c r="AC436" s="10" t="s">
        <v>414</v>
      </c>
      <c r="AD436" s="18" t="s">
        <v>42</v>
      </c>
      <c r="AE436" s="10" t="s">
        <v>43</v>
      </c>
      <c r="AF436" s="10">
        <v>381</v>
      </c>
      <c r="AG436" s="10">
        <v>381</v>
      </c>
      <c r="AH436" s="10">
        <v>381</v>
      </c>
      <c r="AI436" s="10">
        <v>346</v>
      </c>
      <c r="AJ436" s="10">
        <v>346</v>
      </c>
      <c r="AK436" s="10">
        <v>346</v>
      </c>
      <c r="AL436" s="10">
        <v>346</v>
      </c>
      <c r="AM436" s="10">
        <v>346</v>
      </c>
      <c r="AN436" s="10">
        <v>346</v>
      </c>
      <c r="AO436" s="10">
        <v>346</v>
      </c>
      <c r="AP436" s="10">
        <v>346</v>
      </c>
      <c r="AQ436" s="10">
        <v>381</v>
      </c>
      <c r="AR436" s="10">
        <f t="shared" si="74"/>
        <v>4292</v>
      </c>
      <c r="AS436" s="10" t="s">
        <v>304</v>
      </c>
      <c r="AT436" s="10" t="s">
        <v>45</v>
      </c>
      <c r="AU436" s="18" t="s">
        <v>46</v>
      </c>
      <c r="AV436" s="10"/>
      <c r="AW436" s="46">
        <f t="shared" si="80"/>
        <v>0</v>
      </c>
      <c r="AX436" s="5">
        <f t="shared" si="75"/>
        <v>0</v>
      </c>
      <c r="AY436" s="10">
        <f>H6</f>
        <v>0</v>
      </c>
      <c r="AZ436" s="5">
        <f t="shared" si="73"/>
        <v>0</v>
      </c>
      <c r="BA436" s="10">
        <v>9.48</v>
      </c>
      <c r="BB436" s="5">
        <f>BA436*12</f>
        <v>113.76</v>
      </c>
      <c r="BC436" s="6">
        <v>3.5580000000000001E-2</v>
      </c>
      <c r="BD436" s="5">
        <f t="shared" si="76"/>
        <v>152.70936</v>
      </c>
      <c r="BE436" s="8">
        <v>3.62E-3</v>
      </c>
      <c r="BF436" s="9">
        <f>BE436*AR436</f>
        <v>15.537039999999999</v>
      </c>
      <c r="BG436" s="7">
        <f t="shared" si="77"/>
        <v>282.00639999999999</v>
      </c>
      <c r="BH436" s="7">
        <f t="shared" si="78"/>
        <v>64.861472000000006</v>
      </c>
      <c r="BI436" s="7">
        <f t="shared" si="79"/>
        <v>346.86787199999998</v>
      </c>
    </row>
    <row r="437" spans="1:61" s="19" customFormat="1">
      <c r="A437" s="11" t="s">
        <v>2478</v>
      </c>
      <c r="B437" s="10" t="s">
        <v>24</v>
      </c>
      <c r="C437" s="10" t="s">
        <v>25</v>
      </c>
      <c r="D437" s="10" t="s">
        <v>26</v>
      </c>
      <c r="E437" s="10" t="s">
        <v>26</v>
      </c>
      <c r="F437" s="10" t="s">
        <v>744</v>
      </c>
      <c r="G437" s="18" t="s">
        <v>1770</v>
      </c>
      <c r="H437" s="10"/>
      <c r="I437" s="18" t="s">
        <v>29</v>
      </c>
      <c r="J437" s="10" t="s">
        <v>2015</v>
      </c>
      <c r="K437" s="18" t="s">
        <v>1470</v>
      </c>
      <c r="L437" s="10" t="s">
        <v>26</v>
      </c>
      <c r="M437" s="10" t="s">
        <v>26</v>
      </c>
      <c r="N437" s="10" t="s">
        <v>2016</v>
      </c>
      <c r="O437" s="18" t="s">
        <v>1197</v>
      </c>
      <c r="P437" s="10"/>
      <c r="Q437" s="10" t="s">
        <v>2015</v>
      </c>
      <c r="R437" s="18" t="s">
        <v>1470</v>
      </c>
      <c r="S437" s="10" t="s">
        <v>26</v>
      </c>
      <c r="T437" s="10" t="s">
        <v>26</v>
      </c>
      <c r="U437" s="10" t="s">
        <v>2016</v>
      </c>
      <c r="V437" s="18" t="s">
        <v>1197</v>
      </c>
      <c r="W437" s="10"/>
      <c r="X437" s="18" t="s">
        <v>2017</v>
      </c>
      <c r="Y437" s="18" t="s">
        <v>2018</v>
      </c>
      <c r="Z437" s="10" t="s">
        <v>38</v>
      </c>
      <c r="AA437" s="10" t="s">
        <v>871</v>
      </c>
      <c r="AB437" s="10" t="s">
        <v>40</v>
      </c>
      <c r="AC437" s="10" t="s">
        <v>41</v>
      </c>
      <c r="AD437" s="18" t="s">
        <v>42</v>
      </c>
      <c r="AE437" s="10" t="s">
        <v>43</v>
      </c>
      <c r="AF437" s="10">
        <v>0</v>
      </c>
      <c r="AG437" s="10">
        <v>1909</v>
      </c>
      <c r="AH437" s="10">
        <v>0</v>
      </c>
      <c r="AI437" s="10">
        <v>1909</v>
      </c>
      <c r="AJ437" s="10">
        <v>0</v>
      </c>
      <c r="AK437" s="10">
        <v>1909</v>
      </c>
      <c r="AL437" s="10">
        <v>0</v>
      </c>
      <c r="AM437" s="10">
        <v>0</v>
      </c>
      <c r="AN437" s="10">
        <v>0</v>
      </c>
      <c r="AO437" s="10">
        <v>0</v>
      </c>
      <c r="AP437" s="10">
        <v>1909</v>
      </c>
      <c r="AQ437" s="10">
        <v>0</v>
      </c>
      <c r="AR437" s="10">
        <f t="shared" si="74"/>
        <v>7636</v>
      </c>
      <c r="AS437" s="10" t="s">
        <v>304</v>
      </c>
      <c r="AT437" s="10" t="s">
        <v>45</v>
      </c>
      <c r="AU437" s="18" t="s">
        <v>46</v>
      </c>
      <c r="AV437" s="10"/>
      <c r="AW437" s="46">
        <f t="shared" si="80"/>
        <v>0</v>
      </c>
      <c r="AX437" s="5">
        <f t="shared" si="75"/>
        <v>0</v>
      </c>
      <c r="AY437" s="10">
        <f>H6</f>
        <v>0</v>
      </c>
      <c r="AZ437" s="5">
        <f t="shared" si="73"/>
        <v>0</v>
      </c>
      <c r="BA437" s="10">
        <v>9.48</v>
      </c>
      <c r="BB437" s="5">
        <f>BA437*12</f>
        <v>113.76</v>
      </c>
      <c r="BC437" s="6">
        <v>3.5580000000000001E-2</v>
      </c>
      <c r="BD437" s="5">
        <f t="shared" si="76"/>
        <v>271.68887999999998</v>
      </c>
      <c r="BE437" s="8"/>
      <c r="BF437" s="9"/>
      <c r="BG437" s="7">
        <f t="shared" si="77"/>
        <v>385.44887999999997</v>
      </c>
      <c r="BH437" s="7">
        <f t="shared" si="78"/>
        <v>88.653242399999996</v>
      </c>
      <c r="BI437" s="7">
        <f t="shared" si="79"/>
        <v>474.10212239999998</v>
      </c>
    </row>
    <row r="438" spans="1:61" s="19" customFormat="1">
      <c r="A438" s="11" t="s">
        <v>2479</v>
      </c>
      <c r="B438" s="10" t="s">
        <v>24</v>
      </c>
      <c r="C438" s="10" t="s">
        <v>25</v>
      </c>
      <c r="D438" s="10" t="s">
        <v>26</v>
      </c>
      <c r="E438" s="10" t="s">
        <v>26</v>
      </c>
      <c r="F438" s="10" t="s">
        <v>744</v>
      </c>
      <c r="G438" s="18" t="s">
        <v>1770</v>
      </c>
      <c r="H438" s="10"/>
      <c r="I438" s="18" t="s">
        <v>29</v>
      </c>
      <c r="J438" s="10" t="s">
        <v>2019</v>
      </c>
      <c r="K438" s="18" t="s">
        <v>2020</v>
      </c>
      <c r="L438" s="10" t="s">
        <v>26</v>
      </c>
      <c r="M438" s="10" t="s">
        <v>26</v>
      </c>
      <c r="N438" s="10" t="s">
        <v>2021</v>
      </c>
      <c r="O438" s="18" t="s">
        <v>177</v>
      </c>
      <c r="P438" s="10"/>
      <c r="Q438" s="10" t="s">
        <v>2022</v>
      </c>
      <c r="R438" s="18" t="s">
        <v>2020</v>
      </c>
      <c r="S438" s="10" t="s">
        <v>26</v>
      </c>
      <c r="T438" s="10" t="s">
        <v>26</v>
      </c>
      <c r="U438" s="10" t="s">
        <v>2023</v>
      </c>
      <c r="V438" s="18" t="s">
        <v>177</v>
      </c>
      <c r="W438" s="10"/>
      <c r="X438" s="18" t="s">
        <v>2024</v>
      </c>
      <c r="Y438" s="10"/>
      <c r="Z438" s="10" t="s">
        <v>38</v>
      </c>
      <c r="AA438" s="10" t="s">
        <v>1987</v>
      </c>
      <c r="AB438" s="10" t="s">
        <v>40</v>
      </c>
      <c r="AC438" s="10" t="s">
        <v>41</v>
      </c>
      <c r="AD438" s="18" t="s">
        <v>42</v>
      </c>
      <c r="AE438" s="10" t="s">
        <v>43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f t="shared" si="74"/>
        <v>0</v>
      </c>
      <c r="AS438" s="10" t="s">
        <v>44</v>
      </c>
      <c r="AT438" s="10" t="s">
        <v>45</v>
      </c>
      <c r="AU438" s="10"/>
      <c r="AV438" s="10"/>
      <c r="AW438" s="46">
        <f t="shared" si="80"/>
        <v>0</v>
      </c>
      <c r="AX438" s="5">
        <f t="shared" si="75"/>
        <v>0</v>
      </c>
      <c r="AY438" s="10">
        <f>AY425</f>
        <v>0</v>
      </c>
      <c r="AZ438" s="5">
        <f t="shared" si="73"/>
        <v>0</v>
      </c>
      <c r="BA438" s="10">
        <v>4.3600000000000003</v>
      </c>
      <c r="BB438" s="5">
        <f>BA438*12</f>
        <v>52.320000000000007</v>
      </c>
      <c r="BC438" s="6">
        <v>4.2689999999999999E-2</v>
      </c>
      <c r="BD438" s="5">
        <f t="shared" si="76"/>
        <v>0</v>
      </c>
      <c r="BE438" s="5"/>
      <c r="BF438" s="5"/>
      <c r="BG438" s="7">
        <f t="shared" si="77"/>
        <v>52.320000000000007</v>
      </c>
      <c r="BH438" s="7">
        <f t="shared" si="78"/>
        <v>12.033600000000002</v>
      </c>
      <c r="BI438" s="7">
        <f t="shared" si="79"/>
        <v>64.353600000000014</v>
      </c>
    </row>
    <row r="439" spans="1:61" s="19" customFormat="1">
      <c r="A439" s="11" t="s">
        <v>2480</v>
      </c>
      <c r="B439" s="10" t="s">
        <v>24</v>
      </c>
      <c r="C439" s="10" t="s">
        <v>25</v>
      </c>
      <c r="D439" s="10" t="s">
        <v>26</v>
      </c>
      <c r="E439" s="10" t="s">
        <v>26</v>
      </c>
      <c r="F439" s="10" t="s">
        <v>744</v>
      </c>
      <c r="G439" s="18" t="s">
        <v>1770</v>
      </c>
      <c r="H439" s="10"/>
      <c r="I439" s="18" t="s">
        <v>29</v>
      </c>
      <c r="J439" s="10" t="s">
        <v>2025</v>
      </c>
      <c r="K439" s="18" t="s">
        <v>1367</v>
      </c>
      <c r="L439" s="10" t="s">
        <v>26</v>
      </c>
      <c r="M439" s="10" t="s">
        <v>26</v>
      </c>
      <c r="N439" s="10" t="s">
        <v>1377</v>
      </c>
      <c r="O439" s="18" t="s">
        <v>2026</v>
      </c>
      <c r="P439" s="10"/>
      <c r="Q439" s="10" t="s">
        <v>2025</v>
      </c>
      <c r="R439" s="18" t="s">
        <v>1367</v>
      </c>
      <c r="S439" s="10" t="s">
        <v>26</v>
      </c>
      <c r="T439" s="10" t="s">
        <v>26</v>
      </c>
      <c r="U439" s="10" t="s">
        <v>1377</v>
      </c>
      <c r="V439" s="18" t="s">
        <v>2026</v>
      </c>
      <c r="W439" s="10"/>
      <c r="X439" s="18" t="s">
        <v>2027</v>
      </c>
      <c r="Y439" s="10"/>
      <c r="Z439" s="10" t="s">
        <v>38</v>
      </c>
      <c r="AA439" s="10" t="s">
        <v>871</v>
      </c>
      <c r="AB439" s="10" t="s">
        <v>40</v>
      </c>
      <c r="AC439" s="10" t="s">
        <v>41</v>
      </c>
      <c r="AD439" s="18" t="s">
        <v>42</v>
      </c>
      <c r="AE439" s="10" t="s">
        <v>43</v>
      </c>
      <c r="AF439" s="10">
        <v>37103</v>
      </c>
      <c r="AG439" s="10">
        <v>30416</v>
      </c>
      <c r="AH439" s="10">
        <v>28370</v>
      </c>
      <c r="AI439" s="10">
        <v>2750</v>
      </c>
      <c r="AJ439" s="10">
        <v>2511</v>
      </c>
      <c r="AK439" s="10">
        <v>2228</v>
      </c>
      <c r="AL439" s="10">
        <v>1694</v>
      </c>
      <c r="AM439" s="10">
        <v>1358</v>
      </c>
      <c r="AN439" s="10">
        <v>3181</v>
      </c>
      <c r="AO439" s="10">
        <v>19036</v>
      </c>
      <c r="AP439" s="10">
        <v>31234</v>
      </c>
      <c r="AQ439" s="10">
        <v>37888</v>
      </c>
      <c r="AR439" s="10">
        <f t="shared" si="74"/>
        <v>197769</v>
      </c>
      <c r="AS439" s="10" t="s">
        <v>88</v>
      </c>
      <c r="AT439" s="10" t="s">
        <v>45</v>
      </c>
      <c r="AU439" s="32">
        <v>143</v>
      </c>
      <c r="AV439" s="10">
        <v>8760</v>
      </c>
      <c r="AW439" s="46">
        <f t="shared" si="80"/>
        <v>0</v>
      </c>
      <c r="AX439" s="5">
        <f t="shared" si="75"/>
        <v>0</v>
      </c>
      <c r="AY439" s="10">
        <f>K6</f>
        <v>0</v>
      </c>
      <c r="AZ439" s="5">
        <f t="shared" si="73"/>
        <v>0</v>
      </c>
      <c r="BA439" s="10">
        <v>4.6699999999999997E-3</v>
      </c>
      <c r="BB439" s="5">
        <f>BA439*AV439*AU439</f>
        <v>5850.0155999999997</v>
      </c>
      <c r="BC439" s="10">
        <v>1.7250000000000001E-2</v>
      </c>
      <c r="BD439" s="5">
        <f t="shared" si="76"/>
        <v>3411.5152500000004</v>
      </c>
      <c r="BE439" s="10"/>
      <c r="BF439" s="10"/>
      <c r="BG439" s="7">
        <f t="shared" si="77"/>
        <v>9261.5308499999992</v>
      </c>
      <c r="BH439" s="7">
        <f t="shared" si="78"/>
        <v>2130.1520955000001</v>
      </c>
      <c r="BI439" s="7">
        <f t="shared" si="79"/>
        <v>11391.682945499999</v>
      </c>
    </row>
    <row r="440" spans="1:61" s="19" customFormat="1">
      <c r="A440" s="11" t="s">
        <v>2481</v>
      </c>
      <c r="B440" s="10" t="s">
        <v>24</v>
      </c>
      <c r="C440" s="10" t="s">
        <v>25</v>
      </c>
      <c r="D440" s="10" t="s">
        <v>26</v>
      </c>
      <c r="E440" s="10" t="s">
        <v>26</v>
      </c>
      <c r="F440" s="10" t="s">
        <v>744</v>
      </c>
      <c r="G440" s="18" t="s">
        <v>1770</v>
      </c>
      <c r="H440" s="10"/>
      <c r="I440" s="18" t="s">
        <v>29</v>
      </c>
      <c r="J440" s="10" t="s">
        <v>2025</v>
      </c>
      <c r="K440" s="18" t="s">
        <v>1367</v>
      </c>
      <c r="L440" s="10" t="s">
        <v>26</v>
      </c>
      <c r="M440" s="10" t="s">
        <v>26</v>
      </c>
      <c r="N440" s="10" t="s">
        <v>1377</v>
      </c>
      <c r="O440" s="18" t="s">
        <v>2026</v>
      </c>
      <c r="P440" s="10"/>
      <c r="Q440" s="10" t="s">
        <v>2025</v>
      </c>
      <c r="R440" s="18" t="s">
        <v>1367</v>
      </c>
      <c r="S440" s="10" t="s">
        <v>26</v>
      </c>
      <c r="T440" s="10" t="s">
        <v>26</v>
      </c>
      <c r="U440" s="10" t="s">
        <v>1377</v>
      </c>
      <c r="V440" s="18" t="s">
        <v>2026</v>
      </c>
      <c r="W440" s="10"/>
      <c r="X440" s="18" t="s">
        <v>2028</v>
      </c>
      <c r="Y440" s="10"/>
      <c r="Z440" s="10" t="s">
        <v>38</v>
      </c>
      <c r="AA440" s="10" t="s">
        <v>871</v>
      </c>
      <c r="AB440" s="10" t="s">
        <v>40</v>
      </c>
      <c r="AC440" s="10" t="s">
        <v>41</v>
      </c>
      <c r="AD440" s="18" t="s">
        <v>42</v>
      </c>
      <c r="AE440" s="10" t="s">
        <v>43</v>
      </c>
      <c r="AF440" s="10">
        <v>45596</v>
      </c>
      <c r="AG440" s="10">
        <v>35522</v>
      </c>
      <c r="AH440" s="10">
        <v>35427</v>
      </c>
      <c r="AI440" s="10">
        <v>6981</v>
      </c>
      <c r="AJ440" s="10">
        <v>5664</v>
      </c>
      <c r="AK440" s="10">
        <v>4806</v>
      </c>
      <c r="AL440" s="10">
        <v>4588</v>
      </c>
      <c r="AM440" s="10">
        <v>4414</v>
      </c>
      <c r="AN440" s="10">
        <v>7338</v>
      </c>
      <c r="AO440" s="10">
        <v>25677</v>
      </c>
      <c r="AP440" s="10">
        <v>35983</v>
      </c>
      <c r="AQ440" s="10">
        <v>43663</v>
      </c>
      <c r="AR440" s="10">
        <f t="shared" si="74"/>
        <v>255659</v>
      </c>
      <c r="AS440" s="10" t="s">
        <v>88</v>
      </c>
      <c r="AT440" s="10" t="s">
        <v>45</v>
      </c>
      <c r="AU440" s="33" t="s">
        <v>133</v>
      </c>
      <c r="AV440" s="10">
        <v>8760</v>
      </c>
      <c r="AW440" s="46">
        <f t="shared" si="80"/>
        <v>0</v>
      </c>
      <c r="AX440" s="5">
        <f t="shared" si="75"/>
        <v>0</v>
      </c>
      <c r="AY440" s="10">
        <f>K6</f>
        <v>0</v>
      </c>
      <c r="AZ440" s="5">
        <f t="shared" si="73"/>
        <v>0</v>
      </c>
      <c r="BA440" s="10">
        <v>4.6699999999999997E-3</v>
      </c>
      <c r="BB440" s="5">
        <f>BA440*AV440*AU440</f>
        <v>4540.9211999999998</v>
      </c>
      <c r="BC440" s="10">
        <v>1.7250000000000001E-2</v>
      </c>
      <c r="BD440" s="5">
        <f t="shared" si="76"/>
        <v>4410.1177500000003</v>
      </c>
      <c r="BE440" s="10"/>
      <c r="BF440" s="10"/>
      <c r="BG440" s="7">
        <f t="shared" si="77"/>
        <v>8951.0389500000001</v>
      </c>
      <c r="BH440" s="7">
        <f t="shared" si="78"/>
        <v>2058.7389585000001</v>
      </c>
      <c r="BI440" s="7">
        <f t="shared" si="79"/>
        <v>11009.7779085</v>
      </c>
    </row>
    <row r="441" spans="1:61" s="19" customFormat="1">
      <c r="A441" s="11" t="s">
        <v>2482</v>
      </c>
      <c r="B441" s="10" t="s">
        <v>2029</v>
      </c>
      <c r="C441" s="10" t="s">
        <v>432</v>
      </c>
      <c r="D441" s="10" t="s">
        <v>26</v>
      </c>
      <c r="E441" s="10" t="s">
        <v>26</v>
      </c>
      <c r="F441" s="10" t="s">
        <v>2030</v>
      </c>
      <c r="G441" s="18" t="s">
        <v>123</v>
      </c>
      <c r="H441" s="10"/>
      <c r="I441" s="18" t="s">
        <v>2031</v>
      </c>
      <c r="J441" s="10" t="s">
        <v>2029</v>
      </c>
      <c r="K441" s="18" t="s">
        <v>432</v>
      </c>
      <c r="L441" s="10" t="s">
        <v>26</v>
      </c>
      <c r="M441" s="10" t="s">
        <v>26</v>
      </c>
      <c r="N441" s="10" t="s">
        <v>2030</v>
      </c>
      <c r="O441" s="18" t="s">
        <v>123</v>
      </c>
      <c r="P441" s="10"/>
      <c r="Q441" s="10" t="s">
        <v>2029</v>
      </c>
      <c r="R441" s="18" t="s">
        <v>432</v>
      </c>
      <c r="S441" s="10" t="s">
        <v>26</v>
      </c>
      <c r="T441" s="10" t="s">
        <v>26</v>
      </c>
      <c r="U441" s="10" t="s">
        <v>2030</v>
      </c>
      <c r="V441" s="18" t="s">
        <v>123</v>
      </c>
      <c r="W441" s="10"/>
      <c r="X441" s="18" t="s">
        <v>2032</v>
      </c>
      <c r="Y441" s="18" t="s">
        <v>2033</v>
      </c>
      <c r="Z441" s="10" t="s">
        <v>38</v>
      </c>
      <c r="AA441" s="10" t="s">
        <v>871</v>
      </c>
      <c r="AB441" s="10" t="s">
        <v>40</v>
      </c>
      <c r="AC441" s="10" t="s">
        <v>41</v>
      </c>
      <c r="AD441" s="18" t="s">
        <v>42</v>
      </c>
      <c r="AE441" s="10" t="s">
        <v>43</v>
      </c>
      <c r="AF441" s="10">
        <v>0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0">
        <v>0</v>
      </c>
      <c r="AO441" s="10">
        <v>0</v>
      </c>
      <c r="AP441" s="10">
        <v>0</v>
      </c>
      <c r="AQ441" s="10">
        <v>56</v>
      </c>
      <c r="AR441" s="10">
        <f t="shared" si="74"/>
        <v>56</v>
      </c>
      <c r="AS441" s="10" t="s">
        <v>44</v>
      </c>
      <c r="AT441" s="10" t="s">
        <v>45</v>
      </c>
      <c r="AU441" s="18" t="s">
        <v>46</v>
      </c>
      <c r="AV441" s="10"/>
      <c r="AW441" s="46">
        <f t="shared" si="80"/>
        <v>0</v>
      </c>
      <c r="AX441" s="5">
        <f t="shared" si="75"/>
        <v>0</v>
      </c>
      <c r="AY441" s="10">
        <f>AY438</f>
        <v>0</v>
      </c>
      <c r="AZ441" s="5">
        <f t="shared" si="73"/>
        <v>0</v>
      </c>
      <c r="BA441" s="10">
        <v>4.3600000000000003</v>
      </c>
      <c r="BB441" s="5">
        <f>BA441*12</f>
        <v>52.320000000000007</v>
      </c>
      <c r="BC441" s="6">
        <v>4.2689999999999999E-2</v>
      </c>
      <c r="BD441" s="5">
        <f t="shared" si="76"/>
        <v>2.3906399999999999</v>
      </c>
      <c r="BE441" s="5"/>
      <c r="BF441" s="5"/>
      <c r="BG441" s="7">
        <f t="shared" si="77"/>
        <v>54.710640000000005</v>
      </c>
      <c r="BH441" s="7">
        <f t="shared" si="78"/>
        <v>12.583447200000002</v>
      </c>
      <c r="BI441" s="7">
        <f t="shared" si="79"/>
        <v>67.294087200000007</v>
      </c>
    </row>
    <row r="442" spans="1:61" s="19" customFormat="1">
      <c r="A442" s="11" t="s">
        <v>2483</v>
      </c>
      <c r="B442" s="10" t="s">
        <v>2029</v>
      </c>
      <c r="C442" s="10" t="s">
        <v>432</v>
      </c>
      <c r="D442" s="10" t="s">
        <v>26</v>
      </c>
      <c r="E442" s="10" t="s">
        <v>26</v>
      </c>
      <c r="F442" s="10" t="s">
        <v>2030</v>
      </c>
      <c r="G442" s="18" t="s">
        <v>123</v>
      </c>
      <c r="H442" s="10"/>
      <c r="I442" s="18" t="s">
        <v>2031</v>
      </c>
      <c r="J442" s="10" t="s">
        <v>2029</v>
      </c>
      <c r="K442" s="18" t="s">
        <v>432</v>
      </c>
      <c r="L442" s="10" t="s">
        <v>26</v>
      </c>
      <c r="M442" s="10" t="s">
        <v>26</v>
      </c>
      <c r="N442" s="10" t="s">
        <v>2030</v>
      </c>
      <c r="O442" s="18" t="s">
        <v>123</v>
      </c>
      <c r="P442" s="10"/>
      <c r="Q442" s="10" t="s">
        <v>2034</v>
      </c>
      <c r="R442" s="18" t="s">
        <v>432</v>
      </c>
      <c r="S442" s="10" t="s">
        <v>26</v>
      </c>
      <c r="T442" s="10" t="s">
        <v>26</v>
      </c>
      <c r="U442" s="10" t="s">
        <v>2035</v>
      </c>
      <c r="V442" s="18" t="s">
        <v>123</v>
      </c>
      <c r="W442" s="10"/>
      <c r="X442" s="18" t="s">
        <v>2036</v>
      </c>
      <c r="Y442" s="10"/>
      <c r="Z442" s="10" t="s">
        <v>38</v>
      </c>
      <c r="AA442" s="10" t="s">
        <v>1987</v>
      </c>
      <c r="AB442" s="10" t="s">
        <v>1906</v>
      </c>
      <c r="AC442" s="10" t="s">
        <v>41</v>
      </c>
      <c r="AD442" s="18" t="s">
        <v>42</v>
      </c>
      <c r="AE442" s="10" t="s">
        <v>43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0">
        <v>0</v>
      </c>
      <c r="AO442" s="10">
        <v>0</v>
      </c>
      <c r="AP442" s="10">
        <v>0</v>
      </c>
      <c r="AQ442" s="10">
        <v>359098</v>
      </c>
      <c r="AR442" s="10">
        <f t="shared" si="74"/>
        <v>359098</v>
      </c>
      <c r="AS442" s="10" t="s">
        <v>88</v>
      </c>
      <c r="AT442" s="10" t="s">
        <v>45</v>
      </c>
      <c r="AU442" s="10"/>
      <c r="AV442" s="10">
        <v>8760</v>
      </c>
      <c r="AW442" s="46">
        <f t="shared" si="80"/>
        <v>0</v>
      </c>
      <c r="AX442" s="5">
        <f t="shared" si="75"/>
        <v>0</v>
      </c>
      <c r="AY442" s="10">
        <f>K6</f>
        <v>0</v>
      </c>
      <c r="AZ442" s="5">
        <f t="shared" si="73"/>
        <v>0</v>
      </c>
      <c r="BA442" s="10">
        <v>4.6699999999999997E-3</v>
      </c>
      <c r="BB442" s="5">
        <f>BA442*AV442*AU442</f>
        <v>0</v>
      </c>
      <c r="BC442" s="10">
        <v>1.7250000000000001E-2</v>
      </c>
      <c r="BD442" s="5">
        <f t="shared" si="76"/>
        <v>6194.4405000000006</v>
      </c>
      <c r="BE442" s="10"/>
      <c r="BF442" s="10"/>
      <c r="BG442" s="7">
        <f t="shared" si="77"/>
        <v>6194.4405000000006</v>
      </c>
      <c r="BH442" s="7">
        <f t="shared" si="78"/>
        <v>1424.7213150000002</v>
      </c>
      <c r="BI442" s="7">
        <f t="shared" si="79"/>
        <v>7619.1618150000013</v>
      </c>
    </row>
    <row r="443" spans="1:61" s="19" customFormat="1">
      <c r="A443" s="11" t="s">
        <v>2484</v>
      </c>
      <c r="B443" s="10" t="s">
        <v>24</v>
      </c>
      <c r="C443" s="10" t="s">
        <v>25</v>
      </c>
      <c r="D443" s="10" t="s">
        <v>26</v>
      </c>
      <c r="E443" s="10" t="s">
        <v>26</v>
      </c>
      <c r="F443" s="10" t="s">
        <v>61</v>
      </c>
      <c r="G443" s="18" t="s">
        <v>1770</v>
      </c>
      <c r="H443" s="10"/>
      <c r="I443" s="18" t="s">
        <v>29</v>
      </c>
      <c r="J443" s="10" t="s">
        <v>1251</v>
      </c>
      <c r="K443" s="10" t="s">
        <v>1252</v>
      </c>
      <c r="L443" s="10" t="s">
        <v>26</v>
      </c>
      <c r="M443" s="10" t="s">
        <v>26</v>
      </c>
      <c r="N443" s="10" t="s">
        <v>2037</v>
      </c>
      <c r="O443" s="32">
        <v>42</v>
      </c>
      <c r="P443" s="10"/>
      <c r="Q443" s="10" t="s">
        <v>1251</v>
      </c>
      <c r="R443" s="18" t="s">
        <v>1252</v>
      </c>
      <c r="S443" s="10" t="s">
        <v>26</v>
      </c>
      <c r="T443" s="10" t="s">
        <v>26</v>
      </c>
      <c r="U443" s="10" t="s">
        <v>2038</v>
      </c>
      <c r="V443" s="32">
        <v>31</v>
      </c>
      <c r="W443" s="10"/>
      <c r="X443" s="18" t="s">
        <v>2039</v>
      </c>
      <c r="Y443" s="10"/>
      <c r="Z443" s="10" t="s">
        <v>38</v>
      </c>
      <c r="AA443" s="10" t="s">
        <v>1987</v>
      </c>
      <c r="AB443" s="10" t="s">
        <v>1906</v>
      </c>
      <c r="AC443" s="10" t="s">
        <v>2040</v>
      </c>
      <c r="AD443" s="18" t="s">
        <v>42</v>
      </c>
      <c r="AE443" s="10" t="s">
        <v>2041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88000</v>
      </c>
      <c r="AR443" s="10">
        <f t="shared" si="74"/>
        <v>88000</v>
      </c>
      <c r="AS443" s="10" t="s">
        <v>99</v>
      </c>
      <c r="AT443" s="10" t="s">
        <v>45</v>
      </c>
      <c r="AU443" s="10">
        <v>0</v>
      </c>
      <c r="AV443" s="10"/>
      <c r="AW443" s="46">
        <f t="shared" si="80"/>
        <v>0</v>
      </c>
      <c r="AX443" s="5">
        <f t="shared" si="75"/>
        <v>0</v>
      </c>
      <c r="AY443" s="10">
        <f>I6</f>
        <v>0</v>
      </c>
      <c r="AZ443" s="5">
        <f t="shared" si="73"/>
        <v>0</v>
      </c>
      <c r="BA443" s="10">
        <v>30.84</v>
      </c>
      <c r="BB443" s="5">
        <f>BA443*12</f>
        <v>370.08</v>
      </c>
      <c r="BC443" s="6">
        <v>3.3070000000000002E-2</v>
      </c>
      <c r="BD443" s="5">
        <f t="shared" si="76"/>
        <v>2910.1600000000003</v>
      </c>
      <c r="BE443" s="5"/>
      <c r="BF443" s="5"/>
      <c r="BG443" s="7">
        <f t="shared" si="77"/>
        <v>3280.2400000000002</v>
      </c>
      <c r="BH443" s="7">
        <f t="shared" si="78"/>
        <v>754.4552000000001</v>
      </c>
      <c r="BI443" s="7">
        <f t="shared" si="79"/>
        <v>4034.6952000000001</v>
      </c>
    </row>
    <row r="444" spans="1:61" s="19" customFormat="1">
      <c r="A444" s="11" t="s">
        <v>2485</v>
      </c>
      <c r="B444" s="10" t="s">
        <v>24</v>
      </c>
      <c r="C444" s="10" t="s">
        <v>25</v>
      </c>
      <c r="D444" s="10" t="s">
        <v>26</v>
      </c>
      <c r="E444" s="10" t="s">
        <v>26</v>
      </c>
      <c r="F444" s="10" t="s">
        <v>61</v>
      </c>
      <c r="G444" s="18" t="s">
        <v>1770</v>
      </c>
      <c r="H444" s="10"/>
      <c r="I444" s="18" t="s">
        <v>29</v>
      </c>
      <c r="J444" s="10" t="s">
        <v>2042</v>
      </c>
      <c r="K444" s="10" t="s">
        <v>945</v>
      </c>
      <c r="L444" s="10" t="s">
        <v>26</v>
      </c>
      <c r="M444" s="10" t="s">
        <v>26</v>
      </c>
      <c r="N444" s="10" t="s">
        <v>2043</v>
      </c>
      <c r="O444" s="10" t="s">
        <v>2044</v>
      </c>
      <c r="P444" s="10"/>
      <c r="Q444" s="10" t="s">
        <v>2045</v>
      </c>
      <c r="R444" s="10" t="s">
        <v>1238</v>
      </c>
      <c r="S444" s="10" t="s">
        <v>26</v>
      </c>
      <c r="T444" s="10" t="s">
        <v>26</v>
      </c>
      <c r="U444" s="10" t="s">
        <v>2046</v>
      </c>
      <c r="V444" s="10" t="s">
        <v>2047</v>
      </c>
      <c r="W444" s="10"/>
      <c r="X444" s="18" t="s">
        <v>2048</v>
      </c>
      <c r="Y444" s="10"/>
      <c r="Z444" s="10" t="s">
        <v>38</v>
      </c>
      <c r="AA444" s="10" t="s">
        <v>1995</v>
      </c>
      <c r="AB444" s="10" t="s">
        <v>1906</v>
      </c>
      <c r="AC444" s="10" t="s">
        <v>41</v>
      </c>
      <c r="AD444" s="18" t="s">
        <v>42</v>
      </c>
      <c r="AE444" s="10" t="s">
        <v>43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45099</v>
      </c>
      <c r="AR444" s="10">
        <f t="shared" si="74"/>
        <v>45099</v>
      </c>
      <c r="AS444" s="10" t="s">
        <v>304</v>
      </c>
      <c r="AT444" s="10" t="s">
        <v>45</v>
      </c>
      <c r="AU444" s="10"/>
      <c r="AV444" s="10"/>
      <c r="AW444" s="46">
        <f t="shared" si="80"/>
        <v>0</v>
      </c>
      <c r="AX444" s="5">
        <f t="shared" si="75"/>
        <v>0</v>
      </c>
      <c r="AY444" s="10">
        <f>H6</f>
        <v>0</v>
      </c>
      <c r="AZ444" s="5">
        <f t="shared" si="73"/>
        <v>0</v>
      </c>
      <c r="BA444" s="10">
        <v>9.48</v>
      </c>
      <c r="BB444" s="5">
        <f>BA444*12</f>
        <v>113.76</v>
      </c>
      <c r="BC444" s="6">
        <v>3.5580000000000001E-2</v>
      </c>
      <c r="BD444" s="5">
        <f t="shared" si="76"/>
        <v>1604.6224199999999</v>
      </c>
      <c r="BE444" s="5"/>
      <c r="BF444" s="5"/>
      <c r="BG444" s="7">
        <f t="shared" si="77"/>
        <v>1718.3824199999999</v>
      </c>
      <c r="BH444" s="7">
        <f t="shared" si="78"/>
        <v>395.22795659999997</v>
      </c>
      <c r="BI444" s="7">
        <f t="shared" si="79"/>
        <v>2113.6103765999997</v>
      </c>
    </row>
    <row r="445" spans="1:61">
      <c r="AR445" s="16">
        <f>SUM(AR9:AR444)</f>
        <v>61456618</v>
      </c>
      <c r="AX445" s="20">
        <f>SUM(AX9:AX444)</f>
        <v>0</v>
      </c>
      <c r="AZ445" s="20">
        <f>SUM(AZ9:AZ444)</f>
        <v>0</v>
      </c>
      <c r="BB445" s="20">
        <f>SUM(BB9:BB444)</f>
        <v>1282097.2464000033</v>
      </c>
      <c r="BF445" s="20">
        <f>SUM(BF9:BF444)</f>
        <v>3280.73722</v>
      </c>
      <c r="BG445" s="20">
        <f>SUM(BG9:BG444)</f>
        <v>2646676.2796699987</v>
      </c>
      <c r="BH445" s="20">
        <f>SUM(BH9:BH444)</f>
        <v>608735.54432410013</v>
      </c>
      <c r="BI445" s="20">
        <f>SUM(BI9:BI444)</f>
        <v>3255411.823994102</v>
      </c>
    </row>
  </sheetData>
  <mergeCells count="4">
    <mergeCell ref="A1:B6"/>
    <mergeCell ref="C2:F3"/>
    <mergeCell ref="C5:F6"/>
    <mergeCell ref="G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D24" sqref="D24"/>
    </sheetView>
  </sheetViews>
  <sheetFormatPr defaultRowHeight="15"/>
  <cols>
    <col min="1" max="1" width="5.85546875" customWidth="1"/>
    <col min="2" max="2" width="14.5703125" customWidth="1"/>
    <col min="3" max="4" width="16.140625" customWidth="1"/>
    <col min="5" max="5" width="16" customWidth="1"/>
    <col min="6" max="7" width="19" customWidth="1"/>
    <col min="8" max="8" width="19.5703125" customWidth="1"/>
    <col min="9" max="9" width="14.85546875" bestFit="1" customWidth="1"/>
    <col min="10" max="10" width="20.28515625" customWidth="1"/>
  </cols>
  <sheetData>
    <row r="1" spans="1:10" ht="27" customHeight="1">
      <c r="A1" s="69" t="s">
        <v>2523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92.25" customHeight="1">
      <c r="A2" s="37" t="s">
        <v>2524</v>
      </c>
      <c r="B2" s="37" t="s">
        <v>2525</v>
      </c>
      <c r="C2" s="37" t="s">
        <v>2526</v>
      </c>
      <c r="D2" s="37" t="s">
        <v>2533</v>
      </c>
      <c r="E2" s="38" t="s">
        <v>17</v>
      </c>
      <c r="F2" s="37" t="s">
        <v>2534</v>
      </c>
      <c r="G2" s="37" t="s">
        <v>2522</v>
      </c>
      <c r="H2" s="37" t="s">
        <v>2536</v>
      </c>
      <c r="I2" s="37" t="s">
        <v>22</v>
      </c>
      <c r="J2" s="37" t="s">
        <v>2535</v>
      </c>
    </row>
    <row r="3" spans="1:10">
      <c r="A3" s="40" t="s">
        <v>2050</v>
      </c>
      <c r="B3" s="39">
        <f>'zalacznik nr 3 Wykaz ppg'!AR445</f>
        <v>61456618</v>
      </c>
      <c r="C3" s="39">
        <f>'zalacznik nr 3 Wykaz ppg'!AW9</f>
        <v>0</v>
      </c>
      <c r="D3" s="48">
        <f>'zalacznik nr 3 Wykaz ppg'!AX445</f>
        <v>0</v>
      </c>
      <c r="E3" s="39">
        <f>'zalacznik nr 3 Wykaz ppg'!AZ445</f>
        <v>0</v>
      </c>
      <c r="F3" s="48">
        <f>'zalacznik nr 3 Wykaz ppg'!BB445</f>
        <v>1282097.2464000033</v>
      </c>
      <c r="G3" s="48">
        <f>'zalacznik nr 3 Wykaz ppg'!BF445</f>
        <v>3280.73722</v>
      </c>
      <c r="H3" s="48">
        <f>'zalacznik nr 3 Wykaz ppg'!BG445</f>
        <v>2646676.2796699987</v>
      </c>
      <c r="I3" s="48">
        <f>'zalacznik nr 3 Wykaz ppg'!BH445</f>
        <v>608735.54432410013</v>
      </c>
      <c r="J3" s="48">
        <f>'zalacznik nr 3 Wykaz ppg'!BI445</f>
        <v>3255411.823994102</v>
      </c>
    </row>
    <row r="6" spans="1:10">
      <c r="F6" s="41" t="s">
        <v>2527</v>
      </c>
      <c r="G6" s="41"/>
      <c r="H6" s="41"/>
      <c r="I6" s="41" t="s">
        <v>2528</v>
      </c>
      <c r="J6" s="41"/>
    </row>
    <row r="7" spans="1:10">
      <c r="F7" s="42"/>
      <c r="G7" s="42"/>
      <c r="H7" s="42"/>
      <c r="I7" s="43" t="s">
        <v>2529</v>
      </c>
      <c r="J7" s="43"/>
    </row>
    <row r="11" spans="1:10" s="42" customFormat="1" ht="14.25">
      <c r="B11" s="44" t="s">
        <v>2530</v>
      </c>
    </row>
    <row r="12" spans="1:10" s="42" customFormat="1" ht="14.25" customHeight="1">
      <c r="B12" s="70" t="s">
        <v>2539</v>
      </c>
      <c r="C12" s="70"/>
      <c r="D12" s="70"/>
      <c r="E12" s="70"/>
      <c r="F12" s="70"/>
      <c r="G12" s="70"/>
      <c r="H12" s="70"/>
      <c r="I12" s="70"/>
      <c r="J12" s="70"/>
    </row>
    <row r="13" spans="1:10" s="42" customFormat="1" ht="14.25">
      <c r="B13" s="70"/>
      <c r="C13" s="70"/>
      <c r="D13" s="70"/>
      <c r="E13" s="70"/>
      <c r="F13" s="70"/>
      <c r="G13" s="70"/>
      <c r="H13" s="70"/>
      <c r="I13" s="70"/>
      <c r="J13" s="70"/>
    </row>
  </sheetData>
  <mergeCells count="2">
    <mergeCell ref="A1:J1"/>
    <mergeCell ref="B12:J13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zalacznik nr 3 Wykaz ppg</vt:lpstr>
      <vt:lpstr>zalacznik_4_1</vt:lpstr>
      <vt:lpstr>'zalacznik nr 3 Wykaz ppg'!SWSG_004_Wro_Raport_20210608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2021-08-16T11:44:03Z</dcterms:modified>
</cp:coreProperties>
</file>